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db\Documents\Verkoopmap Joep\Gudok\KLEDINGCOMMISSIE\"/>
    </mc:Choice>
  </mc:AlternateContent>
  <xr:revisionPtr revIDLastSave="0" documentId="13_ncr:1_{8EF7A085-1295-4419-BA4B-53A1A5917945}" xr6:coauthVersionLast="47" xr6:coauthVersionMax="47" xr10:uidLastSave="{00000000-0000-0000-0000-000000000000}"/>
  <workbookProtection workbookAlgorithmName="SHA-512" workbookHashValue="04TjD6VfhpDKwncmulvYQX23PMbRtKOQlg3wnNlwdMDedNhS630HqKC2qSrP5XmtoKlo9VBG3Gu0MMDcbP6TUQ==" workbookSaltValue="dDYds/CZZA6p3WKrz7pCdA==" workbookSpinCount="100000" lockStructure="1"/>
  <bookViews>
    <workbookView xWindow="-120" yWindow="-120" windowWidth="20730" windowHeight="11160" activeTab="1" xr2:uid="{00000000-000D-0000-FFFF-FFFF00000000}"/>
  </bookViews>
  <sheets>
    <sheet name="Kledinglijst" sheetId="1" r:id="rId1"/>
    <sheet name="Sponsor" sheetId="2" r:id="rId2"/>
  </sheets>
  <definedNames>
    <definedName name="_xlnm.Print_Area" localSheetId="0">Kledinglijst!$A$1:$K$86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3" i="2" l="1"/>
  <c r="E33" i="2" s="1"/>
  <c r="H33" i="2" s="1"/>
  <c r="I33" i="2" s="1"/>
  <c r="J33" i="2" s="1"/>
  <c r="F52" i="2" l="1"/>
  <c r="E52" i="2" s="1"/>
  <c r="F49" i="2"/>
  <c r="E49" i="2" s="1"/>
  <c r="H49" i="2" s="1"/>
  <c r="I49" i="2" s="1"/>
  <c r="J49" i="2" s="1"/>
  <c r="F48" i="2"/>
  <c r="E48" i="2" s="1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D52" i="2"/>
  <c r="D50" i="2"/>
  <c r="D51" i="2"/>
  <c r="F32" i="2"/>
  <c r="E32" i="2" s="1"/>
  <c r="H32" i="2" s="1"/>
  <c r="I32" i="2" s="1"/>
  <c r="J32" i="2" s="1"/>
  <c r="F39" i="2"/>
  <c r="E39" i="2" s="1"/>
  <c r="H39" i="2" s="1"/>
  <c r="I39" i="2" s="1"/>
  <c r="J39" i="2" s="1"/>
  <c r="F37" i="2"/>
  <c r="E37" i="2" s="1"/>
  <c r="H37" i="2" s="1"/>
  <c r="I37" i="2" s="1"/>
  <c r="J37" i="2" s="1"/>
  <c r="F31" i="2"/>
  <c r="E31" i="2" s="1"/>
  <c r="F42" i="2"/>
  <c r="E42" i="2" s="1"/>
  <c r="F41" i="2"/>
  <c r="E41" i="2" s="1"/>
  <c r="F40" i="2"/>
  <c r="E40" i="2" s="1"/>
  <c r="F36" i="2"/>
  <c r="E36" i="2" s="1"/>
  <c r="H36" i="2" s="1"/>
  <c r="I36" i="2" s="1"/>
  <c r="J36" i="2" s="1"/>
  <c r="F38" i="2"/>
  <c r="E38" i="2" s="1"/>
  <c r="F30" i="2"/>
  <c r="E30" i="2" s="1"/>
  <c r="C97" i="2" l="1"/>
  <c r="C96" i="2"/>
  <c r="A96" i="2" l="1"/>
  <c r="A97" i="2" l="1"/>
  <c r="H52" i="2"/>
  <c r="I52" i="2" s="1"/>
  <c r="J52" i="2" s="1"/>
  <c r="B79" i="2"/>
  <c r="B78" i="2"/>
  <c r="D15" i="2"/>
  <c r="H30" i="2" l="1"/>
  <c r="H38" i="2"/>
  <c r="I38" i="2" s="1"/>
  <c r="J38" i="2" s="1"/>
  <c r="I30" i="2" l="1"/>
  <c r="J30" i="2" l="1"/>
  <c r="F34" i="2" l="1"/>
  <c r="E34" i="2" s="1"/>
  <c r="H34" i="2" s="1"/>
  <c r="I34" i="2" l="1"/>
  <c r="J34" i="2" s="1"/>
  <c r="F43" i="2"/>
  <c r="E43" i="2" s="1"/>
  <c r="H43" i="2" s="1"/>
  <c r="I43" i="2" l="1"/>
  <c r="J43" i="2" s="1"/>
  <c r="F44" i="2"/>
  <c r="E44" i="2" s="1"/>
  <c r="H44" i="2" s="1"/>
  <c r="I44" i="2" l="1"/>
  <c r="J44" i="2" s="1"/>
  <c r="H40" i="2"/>
  <c r="I40" i="2" l="1"/>
  <c r="J40" i="2" s="1"/>
  <c r="H41" i="2"/>
  <c r="I41" i="2" l="1"/>
  <c r="J41" i="2" s="1"/>
  <c r="H42" i="2"/>
  <c r="I42" i="2" s="1"/>
  <c r="J42" i="2" s="1"/>
  <c r="H31" i="2"/>
  <c r="I31" i="2" l="1"/>
  <c r="F35" i="2"/>
  <c r="E35" i="2" s="1"/>
  <c r="H35" i="2" s="1"/>
  <c r="J31" i="2" l="1"/>
  <c r="I35" i="2"/>
  <c r="J35" i="2" s="1"/>
  <c r="F45" i="2"/>
  <c r="E45" i="2" s="1"/>
  <c r="H45" i="2" s="1"/>
  <c r="I45" i="2" l="1"/>
  <c r="J45" i="2" s="1"/>
  <c r="F46" i="2"/>
  <c r="E46" i="2" s="1"/>
  <c r="H46" i="2" s="1"/>
  <c r="I46" i="2" l="1"/>
  <c r="J46" i="2" s="1"/>
  <c r="F47" i="2"/>
  <c r="E47" i="2" s="1"/>
  <c r="H47" i="2" s="1"/>
  <c r="I47" i="2" l="1"/>
  <c r="J47" i="2" s="1"/>
  <c r="H48" i="2"/>
  <c r="I48" i="2" l="1"/>
  <c r="J48" i="2" s="1"/>
  <c r="F51" i="2"/>
  <c r="E51" i="2" s="1"/>
  <c r="H51" i="2" s="1"/>
  <c r="I51" i="2" s="1"/>
  <c r="J51" i="2" s="1"/>
  <c r="F50" i="2"/>
  <c r="E50" i="2" s="1"/>
  <c r="H50" i="2" s="1"/>
  <c r="H54" i="2" l="1"/>
  <c r="I50" i="2"/>
  <c r="J50" i="2" l="1"/>
  <c r="J53" i="2" s="1"/>
  <c r="I54" i="2"/>
  <c r="B91" i="2" s="1"/>
  <c r="B90" i="2"/>
  <c r="J54" i="2" l="1"/>
  <c r="B92" i="2" s="1"/>
</calcChain>
</file>

<file path=xl/sharedStrings.xml><?xml version="1.0" encoding="utf-8"?>
<sst xmlns="http://schemas.openxmlformats.org/spreadsheetml/2006/main" count="481" uniqueCount="190">
  <si>
    <t>Prijslijst TSV Gudok</t>
  </si>
  <si>
    <t>Sweater</t>
  </si>
  <si>
    <t>Broek</t>
  </si>
  <si>
    <t>Inclusief bedrukking:</t>
  </si>
  <si>
    <t>Polo</t>
  </si>
  <si>
    <t>Sporttas</t>
  </si>
  <si>
    <t>Rugzak</t>
  </si>
  <si>
    <t>Logo Gudok</t>
  </si>
  <si>
    <t>Team:</t>
  </si>
  <si>
    <t>Naam:</t>
  </si>
  <si>
    <t>Kvk nummer:</t>
  </si>
  <si>
    <t>Adres:</t>
  </si>
  <si>
    <t>Postcode:</t>
  </si>
  <si>
    <t>Plaats:</t>
  </si>
  <si>
    <t>Contactpersoon:</t>
  </si>
  <si>
    <t>Aantal spelers:</t>
  </si>
  <si>
    <t>Keuze:</t>
  </si>
  <si>
    <t>Aantal</t>
  </si>
  <si>
    <t>Kosten excl. BTW</t>
  </si>
  <si>
    <t>BTW 21%</t>
  </si>
  <si>
    <t>Totaal</t>
  </si>
  <si>
    <t>Kosten per stuk</t>
  </si>
  <si>
    <t>xxx</t>
  </si>
  <si>
    <t>Kosten Team</t>
  </si>
  <si>
    <t>Nummer 1</t>
  </si>
  <si>
    <t>Nummer 2</t>
  </si>
  <si>
    <t>Nummer 3</t>
  </si>
  <si>
    <t>Nummer 4</t>
  </si>
  <si>
    <t>Nummer 5</t>
  </si>
  <si>
    <t>Nummer 6</t>
  </si>
  <si>
    <t>Nummer 7</t>
  </si>
  <si>
    <t>Nummer 8</t>
  </si>
  <si>
    <t>Nummer 9</t>
  </si>
  <si>
    <t>Nummer 10</t>
  </si>
  <si>
    <t>Nummer 11</t>
  </si>
  <si>
    <t>Nummer 12</t>
  </si>
  <si>
    <t>Nummer 13</t>
  </si>
  <si>
    <t>Nummer 14</t>
  </si>
  <si>
    <t>Nummer 15</t>
  </si>
  <si>
    <t>Nummer 16</t>
  </si>
  <si>
    <t>Naam Coach/leider</t>
  </si>
  <si>
    <t>TEAM</t>
  </si>
  <si>
    <t>Telefoonnr:</t>
  </si>
  <si>
    <t>Maatvoering</t>
  </si>
  <si>
    <t>Shirt</t>
  </si>
  <si>
    <t>Speler</t>
  </si>
  <si>
    <t>Coachjas</t>
  </si>
  <si>
    <t>x</t>
  </si>
  <si>
    <t>Ontvangen/Niet ontvangen</t>
  </si>
  <si>
    <t>GEGEVENS SPONSOR</t>
  </si>
  <si>
    <t>Voor / Achter</t>
  </si>
  <si>
    <t>Rugnummer</t>
  </si>
  <si>
    <t>Akkoord Sponsorcommissie</t>
  </si>
  <si>
    <t>Akkoord Kledingcommissie</t>
  </si>
  <si>
    <t>Joep de Kok</t>
  </si>
  <si>
    <t>Datum:</t>
  </si>
  <si>
    <t>_________________________</t>
  </si>
  <si>
    <t>________________________</t>
  </si>
  <si>
    <t>GEGEVENS TEAM</t>
  </si>
  <si>
    <t>TEAMINDELING</t>
  </si>
  <si>
    <t>KLEDINGKOSTEN</t>
  </si>
  <si>
    <t>Logo sponsor</t>
  </si>
  <si>
    <t>MAATVOERING</t>
  </si>
  <si>
    <t>EXTRA OPMERKINGEN</t>
  </si>
  <si>
    <t>Overige:</t>
  </si>
  <si>
    <t>Coach</t>
  </si>
  <si>
    <t>xxxxxxxxxxx</t>
  </si>
  <si>
    <t>Btw 21%</t>
  </si>
  <si>
    <t>Subtotaal</t>
  </si>
  <si>
    <t>TSV Gudok</t>
  </si>
  <si>
    <t>Datum: _____________</t>
  </si>
  <si>
    <t>___________</t>
  </si>
  <si>
    <t>Sponsor 2</t>
  </si>
  <si>
    <t>Plaats Logo sponsor 2 Sweater</t>
  </si>
  <si>
    <t>Plaats Logo sponsor 1 Sweater</t>
  </si>
  <si>
    <t>Akkoord Sponsor 1</t>
  </si>
  <si>
    <t>Akkoord Sponsor 2</t>
  </si>
  <si>
    <t>EPS Bestrand Logo (WIT) Sponsor 1</t>
  </si>
  <si>
    <t>Willem Bruens</t>
  </si>
  <si>
    <t>Mailadres:</t>
  </si>
  <si>
    <t>Sponsor 1</t>
  </si>
  <si>
    <t>Nummer 17</t>
  </si>
  <si>
    <t>Nummer 18</t>
  </si>
  <si>
    <t>Artikelnr</t>
  </si>
  <si>
    <t>Sweater Gudok</t>
  </si>
  <si>
    <t>Trainingsbroek</t>
  </si>
  <si>
    <t>Granada205</t>
  </si>
  <si>
    <t>Inloopshirt (Blauw)</t>
  </si>
  <si>
    <t>Pat001</t>
  </si>
  <si>
    <t>Kleur</t>
  </si>
  <si>
    <t>Zwart</t>
  </si>
  <si>
    <t>Blauw</t>
  </si>
  <si>
    <t>zwart</t>
  </si>
  <si>
    <t>Pat140</t>
  </si>
  <si>
    <t>Gudokxxx</t>
  </si>
  <si>
    <t>Force101</t>
  </si>
  <si>
    <t>Coachjas Winter</t>
  </si>
  <si>
    <t>Pat135</t>
  </si>
  <si>
    <t>Navy</t>
  </si>
  <si>
    <t>Coach Jas Softshell</t>
  </si>
  <si>
    <t>Excl135</t>
  </si>
  <si>
    <t>Coachjas Regen</t>
  </si>
  <si>
    <t>Pat125</t>
  </si>
  <si>
    <t>Hoody</t>
  </si>
  <si>
    <t>Pat155</t>
  </si>
  <si>
    <t>Skin Shirt</t>
  </si>
  <si>
    <t>Pat120</t>
  </si>
  <si>
    <t>3/4 Trainingsbroek</t>
  </si>
  <si>
    <t>Pat215</t>
  </si>
  <si>
    <t>Trainingstrui</t>
  </si>
  <si>
    <t>Dynamic115</t>
  </si>
  <si>
    <t>Force 101</t>
  </si>
  <si>
    <t>Voetbal &gt; 17jaar</t>
  </si>
  <si>
    <t>Match810</t>
  </si>
  <si>
    <t>F21</t>
  </si>
  <si>
    <t>Voetbal 13/17 jr</t>
  </si>
  <si>
    <t>Bullet805</t>
  </si>
  <si>
    <t>BLK</t>
  </si>
  <si>
    <t>Voetbal 10/13 jr</t>
  </si>
  <si>
    <t>F38</t>
  </si>
  <si>
    <t>Global805L</t>
  </si>
  <si>
    <t>Global805S</t>
  </si>
  <si>
    <t>H29</t>
  </si>
  <si>
    <t>Voetbal 7/10 jr</t>
  </si>
  <si>
    <t>Keepershandschoene</t>
  </si>
  <si>
    <t>CALPE815</t>
  </si>
  <si>
    <t>Inloopshirt (Navy)</t>
  </si>
  <si>
    <t>Handschoenen</t>
  </si>
  <si>
    <t>Sweater / Jassen</t>
  </si>
  <si>
    <t>Broeken</t>
  </si>
  <si>
    <t>Logo Gudok gesublimeerd</t>
  </si>
  <si>
    <t>Logo Sponsor gesublimeerd</t>
  </si>
  <si>
    <t>Rugnummer gesublimeerd</t>
  </si>
  <si>
    <t>SWEATER GUDOK DESIGN</t>
  </si>
  <si>
    <t>HOODY</t>
  </si>
  <si>
    <t>Bedrukking:</t>
  </si>
  <si>
    <t>Logo Gudok Inclusief</t>
  </si>
  <si>
    <t>TRAININGSBROEK</t>
  </si>
  <si>
    <t>POLO</t>
  </si>
  <si>
    <t>INLOOPSHIRT</t>
  </si>
  <si>
    <t>3/4 TRAININGSBROEK</t>
  </si>
  <si>
    <t>Geen bedrukking</t>
  </si>
  <si>
    <t>SKIN SHIRTS</t>
  </si>
  <si>
    <t>TRAININGSTRUI</t>
  </si>
  <si>
    <t>,</t>
  </si>
  <si>
    <t>RUGZAK</t>
  </si>
  <si>
    <t>SPORTTAS</t>
  </si>
  <si>
    <t>WINTERJAS</t>
  </si>
  <si>
    <t>HERFST/LENTE JAS</t>
  </si>
  <si>
    <t>REGENJAS</t>
  </si>
  <si>
    <t>KEEPERSHANDSCHOENEN</t>
  </si>
  <si>
    <t>VOETBAL: VOLWASSENEN</t>
  </si>
  <si>
    <t>VOETBAL: 13/17 JAAR</t>
  </si>
  <si>
    <t>VOETBAL 10/13 JAAR</t>
  </si>
  <si>
    <t>VOETBAL 7/10 JAAR</t>
  </si>
  <si>
    <t>Prijs € 55,00 inclusief BTW</t>
  </si>
  <si>
    <t>Prijs € 45,45 exclusief BTW</t>
  </si>
  <si>
    <t>Seizoen 2022/2023</t>
  </si>
  <si>
    <t>Prijs € 24,50 inclusief BTW</t>
  </si>
  <si>
    <t>Prijs € 20,25 exclusief BTW</t>
  </si>
  <si>
    <t>Prijs € 17,00 inclusief BTW</t>
  </si>
  <si>
    <t>Prijs € 14,05 exclusief BTW</t>
  </si>
  <si>
    <t>Prijs € 20,00 inclusief BTW</t>
  </si>
  <si>
    <t>Prijs € 16,53 exclusief BTW</t>
  </si>
  <si>
    <t>Prijs € 35,00 inclusief BTW</t>
  </si>
  <si>
    <t>Prijs € 28,93 exclusief BTW</t>
  </si>
  <si>
    <t>Prijs € 25,00 inclusief BTW</t>
  </si>
  <si>
    <t>Prijs € 20,66 exclusief BTW</t>
  </si>
  <si>
    <t>Prijs € 15,00 inclusief BTW</t>
  </si>
  <si>
    <t>Prijs € 12,40 exclusief BTW</t>
  </si>
  <si>
    <t>Prijs € 42,50 inclusief BTW</t>
  </si>
  <si>
    <t>Prijs € 35,12 exclusief BTW</t>
  </si>
  <si>
    <t>Prijs € 70,00 inclusief BTW</t>
  </si>
  <si>
    <t>Prijs € 57,85 exclusief BTW</t>
  </si>
  <si>
    <t>Prijs € 65,00 inclusief BTW</t>
  </si>
  <si>
    <t>Prijs € 53,72 exclusief BTW</t>
  </si>
  <si>
    <t>Prijs € 29,50 inclusief BTW</t>
  </si>
  <si>
    <t>Prijs € 24,38 exclusief BTW</t>
  </si>
  <si>
    <t>Prijs € 40,00 inclusief BTW</t>
  </si>
  <si>
    <t>Prijs € 33,06 exclusief BTW</t>
  </si>
  <si>
    <t>Prijs € 26,00 inclusief BTW</t>
  </si>
  <si>
    <t>Prijs € 21,49 exclusief BTW</t>
  </si>
  <si>
    <t>Prijs € 28,50 inclusief BTW</t>
  </si>
  <si>
    <t>Prijs € 23,55 exclusief BTW</t>
  </si>
  <si>
    <t>Bestellijst Kleding 2022/2023</t>
  </si>
  <si>
    <t>Logo Sponsor € 5,50</t>
  </si>
  <si>
    <t>Rugnummer € 3,50</t>
  </si>
  <si>
    <t>Prijs € 31,50 inclusief BTW</t>
  </si>
  <si>
    <t>Prijs € 26,03 exclusief BTW</t>
  </si>
  <si>
    <t>Pat040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</si>
</sst>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€-2]\ #,##0.00;[$€-2]\ \-#,##0.00"/>
    <numFmt numFmtId="165" formatCode="&quot;€&quot;\ #,##0.00"/>
    <numFmt numFmtId="166" formatCode="_ [$€-2]\ * #,##0.00_ ;_ [$€-2]\ * \-#,##0.00_ ;_ [$€-2]\ * &quot;-&quot;??_ ;_ @_ "/>
    <numFmt numFmtId="167" formatCode="d/mm/yy;@"/>
  </numFmts>
  <fonts count="2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2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5"/>
      <color rgb="FFFF0000"/>
      <name val="Calibri"/>
      <family val="2"/>
      <scheme val="minor"/>
    </font>
    <font>
      <b/>
      <u/>
      <sz val="40"/>
      <color theme="1"/>
      <name val="Calibri"/>
      <family val="2"/>
      <scheme val="minor"/>
    </font>
    <font>
      <sz val="13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Border="1"/>
    <xf numFmtId="0" fontId="3" fillId="0" borderId="0" xfId="0" applyFont="1" applyBorder="1"/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1" fillId="0" borderId="0" xfId="0" applyFont="1" applyBorder="1"/>
    <xf numFmtId="0" fontId="3" fillId="0" borderId="0" xfId="0" applyFont="1" applyBorder="1" applyAlignment="1">
      <alignment horizontal="center"/>
    </xf>
    <xf numFmtId="0" fontId="12" fillId="0" borderId="0" xfId="0" applyFont="1" applyBorder="1"/>
    <xf numFmtId="164" fontId="8" fillId="0" borderId="0" xfId="0" applyNumberFormat="1" applyFont="1" applyBorder="1" applyAlignment="1">
      <alignment horizontal="left"/>
    </xf>
    <xf numFmtId="165" fontId="7" fillId="0" borderId="0" xfId="0" applyNumberFormat="1" applyFont="1" applyBorder="1" applyAlignment="1">
      <alignment horizontal="left"/>
    </xf>
    <xf numFmtId="165" fontId="5" fillId="0" borderId="0" xfId="0" applyNumberFormat="1" applyFont="1" applyBorder="1" applyAlignment="1">
      <alignment horizontal="left"/>
    </xf>
    <xf numFmtId="0" fontId="9" fillId="0" borderId="0" xfId="0" applyFont="1" applyBorder="1"/>
    <xf numFmtId="0" fontId="0" fillId="0" borderId="0" xfId="0" applyBorder="1" applyAlignment="1">
      <alignment horizontal="center"/>
    </xf>
    <xf numFmtId="0" fontId="10" fillId="0" borderId="0" xfId="0" applyFont="1" applyBorder="1"/>
    <xf numFmtId="164" fontId="10" fillId="0" borderId="0" xfId="0" applyNumberFormat="1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164" fontId="16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" fillId="0" borderId="0" xfId="0" applyFont="1"/>
    <xf numFmtId="0" fontId="2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5" fillId="0" borderId="0" xfId="0" applyFont="1"/>
    <xf numFmtId="0" fontId="20" fillId="0" borderId="0" xfId="0" applyFont="1"/>
    <xf numFmtId="0" fontId="2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Border="1"/>
    <xf numFmtId="0" fontId="2" fillId="0" borderId="0" xfId="0" applyFont="1" applyBorder="1"/>
    <xf numFmtId="0" fontId="5" fillId="0" borderId="13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166" fontId="2" fillId="0" borderId="0" xfId="0" applyNumberFormat="1" applyFont="1" applyAlignment="1">
      <alignment horizontal="left"/>
    </xf>
    <xf numFmtId="0" fontId="5" fillId="0" borderId="4" xfId="0" applyFont="1" applyBorder="1"/>
    <xf numFmtId="0" fontId="2" fillId="0" borderId="5" xfId="0" applyFont="1" applyBorder="1" applyAlignment="1">
      <alignment horizontal="center"/>
    </xf>
    <xf numFmtId="0" fontId="5" fillId="0" borderId="6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5" fillId="0" borderId="17" xfId="0" applyFont="1" applyBorder="1"/>
    <xf numFmtId="0" fontId="2" fillId="0" borderId="4" xfId="0" applyFont="1" applyBorder="1"/>
    <xf numFmtId="0" fontId="2" fillId="0" borderId="6" xfId="0" applyFont="1" applyBorder="1"/>
    <xf numFmtId="0" fontId="5" fillId="0" borderId="14" xfId="0" applyFont="1" applyBorder="1"/>
    <xf numFmtId="0" fontId="24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17" fillId="0" borderId="25" xfId="0" applyFont="1" applyBorder="1" applyAlignment="1">
      <alignment horizontal="right"/>
    </xf>
    <xf numFmtId="0" fontId="19" fillId="0" borderId="21" xfId="0" applyFont="1" applyBorder="1" applyAlignment="1">
      <alignment horizontal="left"/>
    </xf>
    <xf numFmtId="0" fontId="2" fillId="0" borderId="2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6" fontId="20" fillId="0" borderId="0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20" fillId="0" borderId="7" xfId="0" applyFont="1" applyBorder="1" applyAlignment="1">
      <alignment horizontal="center"/>
    </xf>
    <xf numFmtId="166" fontId="20" fillId="0" borderId="7" xfId="0" applyNumberFormat="1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66" fontId="21" fillId="0" borderId="16" xfId="0" applyNumberFormat="1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166" fontId="20" fillId="0" borderId="22" xfId="0" applyNumberFormat="1" applyFont="1" applyBorder="1" applyAlignment="1">
      <alignment horizontal="center"/>
    </xf>
    <xf numFmtId="0" fontId="20" fillId="0" borderId="26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166" fontId="5" fillId="0" borderId="9" xfId="0" applyNumberFormat="1" applyFont="1" applyBorder="1" applyAlignment="1" applyProtection="1">
      <alignment horizontal="center"/>
    </xf>
    <xf numFmtId="0" fontId="5" fillId="0" borderId="10" xfId="0" applyFont="1" applyBorder="1" applyAlignment="1" applyProtection="1">
      <alignment horizontal="center"/>
    </xf>
    <xf numFmtId="0" fontId="5" fillId="0" borderId="20" xfId="0" applyFont="1" applyBorder="1" applyAlignment="1" applyProtection="1">
      <alignment horizontal="center"/>
    </xf>
    <xf numFmtId="166" fontId="5" fillId="0" borderId="17" xfId="0" applyNumberFormat="1" applyFont="1" applyBorder="1" applyAlignment="1" applyProtection="1">
      <alignment horizontal="center"/>
    </xf>
    <xf numFmtId="166" fontId="22" fillId="0" borderId="23" xfId="0" applyNumberFormat="1" applyFont="1" applyBorder="1" applyAlignment="1">
      <alignment horizontal="center"/>
    </xf>
    <xf numFmtId="166" fontId="22" fillId="0" borderId="25" xfId="0" applyNumberFormat="1" applyFont="1" applyBorder="1" applyAlignment="1">
      <alignment horizontal="center"/>
    </xf>
    <xf numFmtId="166" fontId="22" fillId="0" borderId="24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5" fillId="0" borderId="23" xfId="0" applyFont="1" applyBorder="1"/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166" fontId="2" fillId="0" borderId="2" xfId="0" applyNumberFormat="1" applyFont="1" applyBorder="1" applyAlignment="1">
      <alignment horizontal="center"/>
    </xf>
    <xf numFmtId="0" fontId="20" fillId="0" borderId="4" xfId="0" applyFont="1" applyBorder="1" applyAlignment="1">
      <alignment horizontal="left"/>
    </xf>
    <xf numFmtId="166" fontId="2" fillId="0" borderId="0" xfId="0" applyNumberFormat="1" applyFont="1" applyBorder="1" applyAlignment="1">
      <alignment horizontal="center"/>
    </xf>
    <xf numFmtId="0" fontId="20" fillId="0" borderId="4" xfId="0" applyFont="1" applyBorder="1"/>
    <xf numFmtId="166" fontId="5" fillId="0" borderId="0" xfId="0" applyNumberFormat="1" applyFont="1" applyAlignment="1">
      <alignment horizontal="left"/>
    </xf>
    <xf numFmtId="0" fontId="7" fillId="0" borderId="0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21" fillId="0" borderId="1" xfId="0" applyFont="1" applyBorder="1"/>
    <xf numFmtId="166" fontId="21" fillId="0" borderId="3" xfId="0" applyNumberFormat="1" applyFont="1" applyBorder="1" applyAlignment="1">
      <alignment horizontal="right"/>
    </xf>
    <xf numFmtId="0" fontId="21" fillId="0" borderId="4" xfId="0" applyFont="1" applyBorder="1"/>
    <xf numFmtId="166" fontId="21" fillId="0" borderId="5" xfId="0" applyNumberFormat="1" applyFont="1" applyBorder="1" applyAlignment="1">
      <alignment horizontal="right"/>
    </xf>
    <xf numFmtId="0" fontId="21" fillId="0" borderId="6" xfId="0" applyFont="1" applyBorder="1"/>
    <xf numFmtId="166" fontId="21" fillId="0" borderId="8" xfId="0" applyNumberFormat="1" applyFont="1" applyBorder="1" applyAlignment="1">
      <alignment horizontal="right"/>
    </xf>
    <xf numFmtId="0" fontId="25" fillId="0" borderId="0" xfId="0" applyFont="1"/>
    <xf numFmtId="0" fontId="17" fillId="0" borderId="0" xfId="0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" fillId="0" borderId="5" xfId="0" applyFont="1" applyBorder="1"/>
    <xf numFmtId="0" fontId="5" fillId="0" borderId="10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167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18" fillId="0" borderId="2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23" fillId="0" borderId="2" xfId="0" applyFont="1" applyBorder="1" applyAlignment="1">
      <alignment horizontal="center"/>
    </xf>
    <xf numFmtId="0" fontId="5" fillId="0" borderId="3" xfId="0" applyFont="1" applyBorder="1"/>
    <xf numFmtId="0" fontId="19" fillId="0" borderId="6" xfId="0" applyFont="1" applyBorder="1" applyAlignment="1">
      <alignment horizontal="left"/>
    </xf>
    <xf numFmtId="0" fontId="5" fillId="0" borderId="8" xfId="0" applyFont="1" applyBorder="1"/>
    <xf numFmtId="0" fontId="19" fillId="0" borderId="4" xfId="0" applyFont="1" applyBorder="1" applyAlignment="1">
      <alignment horizontal="left"/>
    </xf>
    <xf numFmtId="0" fontId="2" fillId="0" borderId="3" xfId="0" applyFont="1" applyBorder="1"/>
    <xf numFmtId="0" fontId="2" fillId="0" borderId="8" xfId="0" applyFont="1" applyBorder="1"/>
    <xf numFmtId="0" fontId="2" fillId="0" borderId="1" xfId="0" applyFont="1" applyBorder="1"/>
    <xf numFmtId="0" fontId="19" fillId="0" borderId="13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18" xfId="0" applyFont="1" applyBorder="1" applyAlignment="1">
      <alignment horizontal="left"/>
    </xf>
    <xf numFmtId="14" fontId="18" fillId="0" borderId="3" xfId="0" applyNumberFormat="1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5" fillId="0" borderId="28" xfId="0" applyFont="1" applyBorder="1" applyAlignment="1">
      <alignment horizontal="center"/>
    </xf>
    <xf numFmtId="0" fontId="5" fillId="0" borderId="1" xfId="0" applyFont="1" applyBorder="1"/>
    <xf numFmtId="0" fontId="2" fillId="0" borderId="3" xfId="0" applyFont="1" applyBorder="1" applyAlignment="1">
      <alignment horizontal="right"/>
    </xf>
    <xf numFmtId="0" fontId="5" fillId="0" borderId="10" xfId="0" applyFont="1" applyBorder="1"/>
    <xf numFmtId="0" fontId="5" fillId="0" borderId="10" xfId="0" applyFont="1" applyBorder="1" applyAlignment="1">
      <alignment horizontal="left"/>
    </xf>
    <xf numFmtId="0" fontId="12" fillId="0" borderId="27" xfId="0" applyFont="1" applyBorder="1" applyAlignment="1">
      <alignment horizontal="center"/>
    </xf>
    <xf numFmtId="166" fontId="19" fillId="0" borderId="9" xfId="0" applyNumberFormat="1" applyFont="1" applyBorder="1" applyAlignment="1" applyProtection="1">
      <alignment horizontal="center"/>
    </xf>
    <xf numFmtId="166" fontId="19" fillId="0" borderId="10" xfId="0" applyNumberFormat="1" applyFont="1" applyBorder="1" applyAlignment="1" applyProtection="1">
      <alignment horizontal="center"/>
    </xf>
    <xf numFmtId="166" fontId="19" fillId="0" borderId="20" xfId="0" applyNumberFormat="1" applyFont="1" applyBorder="1" applyAlignment="1" applyProtection="1">
      <alignment horizontal="center"/>
    </xf>
    <xf numFmtId="166" fontId="19" fillId="0" borderId="17" xfId="0" applyNumberFormat="1" applyFont="1" applyBorder="1" applyAlignment="1" applyProtection="1">
      <alignment horizontal="center"/>
    </xf>
    <xf numFmtId="0" fontId="16" fillId="0" borderId="27" xfId="0" applyFont="1" applyBorder="1" applyAlignment="1">
      <alignment horizontal="center"/>
    </xf>
    <xf numFmtId="166" fontId="20" fillId="0" borderId="0" xfId="0" applyNumberFormat="1" applyFont="1"/>
    <xf numFmtId="0" fontId="5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0" fillId="0" borderId="0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164" fontId="26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20" fillId="0" borderId="0" xfId="0" applyFont="1" applyBorder="1" applyAlignment="1"/>
    <xf numFmtId="0" fontId="15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164" fontId="26" fillId="0" borderId="0" xfId="0" applyNumberFormat="1" applyFont="1" applyBorder="1" applyAlignment="1">
      <alignment horizontal="left"/>
    </xf>
    <xf numFmtId="0" fontId="1" fillId="0" borderId="0" xfId="0" applyFont="1" applyBorder="1"/>
    <xf numFmtId="0" fontId="13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left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s://www.google.com/url?sa=i&amp;rct=j&amp;q=&amp;esrc=s&amp;source=images&amp;cd=&amp;ved=2ahUKEwjo5fOJ36ziAhUPbFAKHUOADlAQjRx6BAgBEAU&amp;url=https://www.meedoentilburg.nl/a-37945673/sport/tsv-gudok/&amp;psig=AOvVaw2ufKXi4M03wDVE7sr70OH5&amp;ust=155853221373263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598168</xdr:colOff>
      <xdr:row>6</xdr:row>
      <xdr:rowOff>192827</xdr:rowOff>
    </xdr:from>
    <xdr:to>
      <xdr:col>7</xdr:col>
      <xdr:colOff>1847849</xdr:colOff>
      <xdr:row>18</xdr:row>
      <xdr:rowOff>20571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26B0F530-8ED5-45D9-AFD5-D2E949A28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568" y="1964477"/>
          <a:ext cx="4469131" cy="2596344"/>
        </a:xfrm>
        <a:prstGeom prst="rect">
          <a:avLst/>
        </a:prstGeom>
      </xdr:spPr>
    </xdr:pic>
    <xdr:clientData/>
  </xdr:twoCellAnchor>
  <xdr:twoCellAnchor editAs="oneCell">
    <xdr:from>
      <xdr:col>10</xdr:col>
      <xdr:colOff>362692</xdr:colOff>
      <xdr:row>0</xdr:row>
      <xdr:rowOff>31750</xdr:rowOff>
    </xdr:from>
    <xdr:to>
      <xdr:col>10</xdr:col>
      <xdr:colOff>2711450</xdr:colOff>
      <xdr:row>9</xdr:row>
      <xdr:rowOff>190500</xdr:rowOff>
    </xdr:to>
    <xdr:pic>
      <xdr:nvPicPr>
        <xdr:cNvPr id="21" name="irc_mi" descr="Afbeeldingsresultaat voor logo tsv gudok">
          <a:extLst>
            <a:ext uri="{FF2B5EF4-FFF2-40B4-BE49-F238E27FC236}">
              <a16:creationId xmlns:a16="http://schemas.microsoft.com/office/drawing/2014/main" id="{FF693293-29D0-4881-9DDF-BC3696794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317" y="31750"/>
          <a:ext cx="2348758" cy="258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215267</xdr:colOff>
      <xdr:row>21</xdr:row>
      <xdr:rowOff>68581</xdr:rowOff>
    </xdr:from>
    <xdr:to>
      <xdr:col>3</xdr:col>
      <xdr:colOff>142875</xdr:colOff>
      <xdr:row>29</xdr:row>
      <xdr:rowOff>49498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11B3E76A-DBCB-4AA0-8B3A-47034141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267" y="4507231"/>
          <a:ext cx="1756408" cy="20573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0</xdr:rowOff>
    </xdr:from>
    <xdr:to>
      <xdr:col>4</xdr:col>
      <xdr:colOff>31751</xdr:colOff>
      <xdr:row>9</xdr:row>
      <xdr:rowOff>213309</xdr:rowOff>
    </xdr:to>
    <xdr:pic>
      <xdr:nvPicPr>
        <xdr:cNvPr id="32" name="irc_mi" descr="Afbeeldingsresultaat voor logo tsv gudok">
          <a:extLst>
            <a:ext uri="{FF2B5EF4-FFF2-40B4-BE49-F238E27FC236}">
              <a16:creationId xmlns:a16="http://schemas.microsoft.com/office/drawing/2014/main" id="{4C6AB36E-862A-494D-B886-FA2303837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0"/>
          <a:ext cx="2368550" cy="2642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266700</xdr:colOff>
      <xdr:row>21</xdr:row>
      <xdr:rowOff>47625</xdr:rowOff>
    </xdr:from>
    <xdr:to>
      <xdr:col>7</xdr:col>
      <xdr:colOff>1971675</xdr:colOff>
      <xdr:row>29</xdr:row>
      <xdr:rowOff>95250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1C2E1A30-B45C-4369-981F-37A75FB40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43525" y="4486275"/>
          <a:ext cx="1704975" cy="2124075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20</xdr:row>
      <xdr:rowOff>85725</xdr:rowOff>
    </xdr:from>
    <xdr:to>
      <xdr:col>9</xdr:col>
      <xdr:colOff>1809750</xdr:colOff>
      <xdr:row>30</xdr:row>
      <xdr:rowOff>69669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5B25E00E-059B-4EC4-AD2C-0EC08CCAB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7" t="375" r="24445" b="-375"/>
        <a:stretch/>
      </xdr:blipFill>
      <xdr:spPr bwMode="auto">
        <a:xfrm>
          <a:off x="7658100" y="4286250"/>
          <a:ext cx="1876425" cy="2536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42</xdr:row>
      <xdr:rowOff>19051</xdr:rowOff>
    </xdr:from>
    <xdr:to>
      <xdr:col>2</xdr:col>
      <xdr:colOff>542925</xdr:colOff>
      <xdr:row>51</xdr:row>
      <xdr:rowOff>76201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E40705CF-24B7-42C2-B726-FE54BD3D2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31" r="27833"/>
        <a:stretch/>
      </xdr:blipFill>
      <xdr:spPr bwMode="auto">
        <a:xfrm>
          <a:off x="457200" y="6772276"/>
          <a:ext cx="1304925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42</xdr:row>
      <xdr:rowOff>38100</xdr:rowOff>
    </xdr:from>
    <xdr:to>
      <xdr:col>6</xdr:col>
      <xdr:colOff>1292476</xdr:colOff>
      <xdr:row>49</xdr:row>
      <xdr:rowOff>200025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448D9CC-9A02-4DA8-A633-B3F9A2ECB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9" r="20587"/>
        <a:stretch/>
      </xdr:blipFill>
      <xdr:spPr bwMode="auto">
        <a:xfrm>
          <a:off x="3867150" y="8943975"/>
          <a:ext cx="149250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32</xdr:row>
      <xdr:rowOff>1</xdr:rowOff>
    </xdr:from>
    <xdr:to>
      <xdr:col>3</xdr:col>
      <xdr:colOff>247650</xdr:colOff>
      <xdr:row>40</xdr:row>
      <xdr:rowOff>107990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3BD6A2D9-DC7F-4686-99BD-35FED1B42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18413"/>
        <a:stretch/>
      </xdr:blipFill>
      <xdr:spPr bwMode="auto">
        <a:xfrm>
          <a:off x="409576" y="6991351"/>
          <a:ext cx="1666874" cy="203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31</xdr:row>
      <xdr:rowOff>152400</xdr:rowOff>
    </xdr:from>
    <xdr:to>
      <xdr:col>9</xdr:col>
      <xdr:colOff>1943101</xdr:colOff>
      <xdr:row>41</xdr:row>
      <xdr:rowOff>55574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CD54CB5-878D-43AA-84F7-087454462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4" r="19524"/>
        <a:stretch/>
      </xdr:blipFill>
      <xdr:spPr bwMode="auto">
        <a:xfrm>
          <a:off x="7934326" y="6657975"/>
          <a:ext cx="1943100" cy="230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247651</xdr:colOff>
      <xdr:row>32</xdr:row>
      <xdr:rowOff>9525</xdr:rowOff>
    </xdr:from>
    <xdr:to>
      <xdr:col>8</xdr:col>
      <xdr:colOff>85726</xdr:colOff>
      <xdr:row>40</xdr:row>
      <xdr:rowOff>232976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3A2C6F2C-D167-47E9-B1F2-3FBF71A26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3" t="634" r="16984" b="-634"/>
        <a:stretch/>
      </xdr:blipFill>
      <xdr:spPr bwMode="auto">
        <a:xfrm>
          <a:off x="5324476" y="7000875"/>
          <a:ext cx="1847850" cy="2147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52</xdr:row>
      <xdr:rowOff>142876</xdr:rowOff>
    </xdr:from>
    <xdr:to>
      <xdr:col>2</xdr:col>
      <xdr:colOff>584489</xdr:colOff>
      <xdr:row>61</xdr:row>
      <xdr:rowOff>38100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E182DF43-A84D-43F3-9F30-F6BB50B2B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1" t="-423" r="21747" b="423"/>
        <a:stretch/>
      </xdr:blipFill>
      <xdr:spPr bwMode="auto">
        <a:xfrm>
          <a:off x="171451" y="11201401"/>
          <a:ext cx="1632238" cy="2047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52</xdr:row>
      <xdr:rowOff>133350</xdr:rowOff>
    </xdr:from>
    <xdr:to>
      <xdr:col>7</xdr:col>
      <xdr:colOff>4431</xdr:colOff>
      <xdr:row>61</xdr:row>
      <xdr:rowOff>85725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C7ECD6E6-A75E-4F2E-8A4E-0B1C4A1B0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6" r="22381"/>
        <a:stretch/>
      </xdr:blipFill>
      <xdr:spPr bwMode="auto">
        <a:xfrm>
          <a:off x="3733800" y="11191875"/>
          <a:ext cx="1566531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323851</xdr:colOff>
      <xdr:row>41</xdr:row>
      <xdr:rowOff>200025</xdr:rowOff>
    </xdr:from>
    <xdr:to>
      <xdr:col>9</xdr:col>
      <xdr:colOff>1762125</xdr:colOff>
      <xdr:row>52</xdr:row>
      <xdr:rowOff>8855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674CC520-BCAA-4CD7-B901-C0E0D1F93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5" r="15616"/>
        <a:stretch/>
      </xdr:blipFill>
      <xdr:spPr bwMode="auto">
        <a:xfrm>
          <a:off x="7391401" y="10296525"/>
          <a:ext cx="2200274" cy="243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590550</xdr:colOff>
      <xdr:row>52</xdr:row>
      <xdr:rowOff>117891</xdr:rowOff>
    </xdr:from>
    <xdr:to>
      <xdr:col>9</xdr:col>
      <xdr:colOff>1543050</xdr:colOff>
      <xdr:row>61</xdr:row>
      <xdr:rowOff>180975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1B5E1242-4906-4A1B-B4CC-C9CF53CBB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11" r="21904" b="-211"/>
        <a:stretch/>
      </xdr:blipFill>
      <xdr:spPr bwMode="auto">
        <a:xfrm>
          <a:off x="7762875" y="11176416"/>
          <a:ext cx="1714500" cy="221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152399</xdr:colOff>
      <xdr:row>62</xdr:row>
      <xdr:rowOff>123824</xdr:rowOff>
    </xdr:from>
    <xdr:to>
      <xdr:col>9</xdr:col>
      <xdr:colOff>1314450</xdr:colOff>
      <xdr:row>73</xdr:row>
      <xdr:rowOff>125664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CD3A996D-6F24-4499-A92E-4CDD3C537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52" t="2041" r="25605" b="-2041"/>
        <a:stretch/>
      </xdr:blipFill>
      <xdr:spPr bwMode="auto">
        <a:xfrm>
          <a:off x="7820024" y="15239999"/>
          <a:ext cx="1924051" cy="267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74</xdr:row>
      <xdr:rowOff>9524</xdr:rowOff>
    </xdr:from>
    <xdr:to>
      <xdr:col>3</xdr:col>
      <xdr:colOff>498843</xdr:colOff>
      <xdr:row>82</xdr:row>
      <xdr:rowOff>95249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id="{6F79D11E-BFFA-44AB-A251-000EAF88E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0" t="-1435" b="1435"/>
        <a:stretch/>
      </xdr:blipFill>
      <xdr:spPr bwMode="auto">
        <a:xfrm>
          <a:off x="47624" y="15897224"/>
          <a:ext cx="2280019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361950</xdr:colOff>
      <xdr:row>74</xdr:row>
      <xdr:rowOff>40640</xdr:rowOff>
    </xdr:from>
    <xdr:to>
      <xdr:col>6</xdr:col>
      <xdr:colOff>619125</xdr:colOff>
      <xdr:row>82</xdr:row>
      <xdr:rowOff>152309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54D07B44-B215-44A9-9AA2-E8166C39C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5928340"/>
          <a:ext cx="2686050" cy="201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385188</xdr:colOff>
      <xdr:row>73</xdr:row>
      <xdr:rowOff>66676</xdr:rowOff>
    </xdr:from>
    <xdr:to>
      <xdr:col>7</xdr:col>
      <xdr:colOff>1953671</xdr:colOff>
      <xdr:row>82</xdr:row>
      <xdr:rowOff>152400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BF9A33DB-9554-4E03-BE16-0B2006CB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2363" y="15716251"/>
          <a:ext cx="2968658" cy="2228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73</xdr:row>
      <xdr:rowOff>95250</xdr:rowOff>
    </xdr:from>
    <xdr:to>
      <xdr:col>10</xdr:col>
      <xdr:colOff>133411</xdr:colOff>
      <xdr:row>82</xdr:row>
      <xdr:rowOff>161925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8E5F1EB9-463B-44CA-B546-3269F2984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15744825"/>
          <a:ext cx="2943286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1905000</xdr:colOff>
      <xdr:row>73</xdr:row>
      <xdr:rowOff>66675</xdr:rowOff>
    </xdr:from>
    <xdr:to>
      <xdr:col>10</xdr:col>
      <xdr:colOff>2533979</xdr:colOff>
      <xdr:row>81</xdr:row>
      <xdr:rowOff>180975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D1BE6209-BB67-45B5-AC4E-712C6F859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5716250"/>
          <a:ext cx="2689554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62</xdr:row>
      <xdr:rowOff>114300</xdr:rowOff>
    </xdr:from>
    <xdr:to>
      <xdr:col>5</xdr:col>
      <xdr:colOff>619255</xdr:colOff>
      <xdr:row>72</xdr:row>
      <xdr:rowOff>132993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F3DA5BD-6E64-8663-988F-8E6B9D58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57275" y="15344775"/>
          <a:ext cx="3038605" cy="2457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170211</xdr:colOff>
      <xdr:row>0</xdr:row>
      <xdr:rowOff>137160</xdr:rowOff>
    </xdr:from>
    <xdr:to>
      <xdr:col>10</xdr:col>
      <xdr:colOff>1009317</xdr:colOff>
      <xdr:row>12</xdr:row>
      <xdr:rowOff>0</xdr:rowOff>
    </xdr:to>
    <xdr:pic>
      <xdr:nvPicPr>
        <xdr:cNvPr id="2" name="irc_mi" descr="Afbeeldingsresultaat voor logo tsv gudok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93BE9AB5-C562-455C-B75C-918636ECA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0111" y="137160"/>
          <a:ext cx="3391806" cy="382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9"/>
  <sheetViews>
    <sheetView topLeftCell="A67" zoomScaleNormal="100" workbookViewId="0">
      <selection activeCell="A73" sqref="A73"/>
    </sheetView>
  </sheetViews>
  <sheetFormatPr defaultRowHeight="18.75" x14ac:dyDescent="0.3"/>
  <cols>
    <col min="1" max="4" width="9.140625" style="1"/>
    <col min="5" max="5" width="15.5703125" style="1" customWidth="1"/>
    <col min="6" max="6" width="11.7109375" style="1" customWidth="1"/>
    <col min="7" max="7" width="21" style="1" customWidth="1"/>
    <col min="8" max="8" width="30.140625" style="1" customWidth="1"/>
    <col min="9" max="9" width="11.42578125" style="1" customWidth="1"/>
    <col min="10" max="10" width="31" style="2" customWidth="1"/>
    <col min="11" max="11" width="41.140625" style="8" customWidth="1"/>
    <col min="12" max="12" width="29.28515625" style="8" customWidth="1"/>
    <col min="13" max="16384" width="9.140625" style="1"/>
  </cols>
  <sheetData>
    <row r="1" spans="8:12" x14ac:dyDescent="0.3">
      <c r="K1" s="1"/>
    </row>
    <row r="2" spans="8:12" ht="32.25" x14ac:dyDescent="0.5">
      <c r="H2" s="161" t="s">
        <v>0</v>
      </c>
      <c r="I2" s="161"/>
      <c r="J2" s="1"/>
      <c r="K2" s="1"/>
    </row>
    <row r="3" spans="8:12" x14ac:dyDescent="0.3">
      <c r="J3" s="1"/>
      <c r="K3" s="1"/>
    </row>
    <row r="4" spans="8:12" ht="32.25" x14ac:dyDescent="0.5">
      <c r="H4" s="161" t="s">
        <v>157</v>
      </c>
      <c r="I4" s="161"/>
      <c r="J4" s="1"/>
      <c r="K4" s="1"/>
    </row>
    <row r="5" spans="8:12" x14ac:dyDescent="0.3">
      <c r="J5" s="1"/>
      <c r="K5" s="1"/>
    </row>
    <row r="6" spans="8:12" x14ac:dyDescent="0.3">
      <c r="J6" s="1"/>
      <c r="K6" s="1"/>
    </row>
    <row r="7" spans="8:12" x14ac:dyDescent="0.3">
      <c r="J7" s="1"/>
      <c r="K7" s="1"/>
    </row>
    <row r="8" spans="8:12" ht="16.149999999999999" customHeight="1" x14ac:dyDescent="0.5">
      <c r="J8" s="24"/>
      <c r="K8" s="1"/>
    </row>
    <row r="9" spans="8:12" ht="16.149999999999999" customHeight="1" x14ac:dyDescent="0.5">
      <c r="J9" s="24"/>
      <c r="K9" s="1"/>
    </row>
    <row r="10" spans="8:12" ht="17.25" x14ac:dyDescent="0.3">
      <c r="I10" s="150"/>
      <c r="J10" s="156" t="s">
        <v>133</v>
      </c>
      <c r="K10" s="1"/>
      <c r="L10" s="1"/>
    </row>
    <row r="11" spans="8:12" ht="22.5" customHeight="1" x14ac:dyDescent="0.3">
      <c r="I11" s="155"/>
      <c r="J11" s="155" t="s">
        <v>155</v>
      </c>
      <c r="K11" s="1"/>
      <c r="L11" s="1"/>
    </row>
    <row r="12" spans="8:12" ht="21" customHeight="1" x14ac:dyDescent="0.3">
      <c r="I12" s="155"/>
      <c r="J12" s="155" t="s">
        <v>156</v>
      </c>
      <c r="K12" s="1"/>
      <c r="L12" s="1"/>
    </row>
    <row r="13" spans="8:12" ht="19.5" x14ac:dyDescent="0.3">
      <c r="I13" s="154"/>
      <c r="J13" s="154"/>
      <c r="K13" s="1"/>
      <c r="L13" s="1"/>
    </row>
    <row r="14" spans="8:12" ht="17.25" x14ac:dyDescent="0.3">
      <c r="I14" s="156"/>
      <c r="J14" s="156" t="s">
        <v>3</v>
      </c>
      <c r="K14" s="1"/>
      <c r="L14" s="1"/>
    </row>
    <row r="15" spans="8:12" ht="17.25" x14ac:dyDescent="0.3">
      <c r="I15" s="157"/>
      <c r="J15" s="157" t="s">
        <v>130</v>
      </c>
      <c r="K15" s="1"/>
      <c r="L15" s="1"/>
    </row>
    <row r="16" spans="8:12" ht="17.25" x14ac:dyDescent="0.3">
      <c r="I16" s="157"/>
      <c r="J16" s="157" t="s">
        <v>131</v>
      </c>
      <c r="K16" s="1"/>
      <c r="L16" s="1"/>
    </row>
    <row r="17" spans="4:12" ht="17.25" x14ac:dyDescent="0.3">
      <c r="I17" s="158"/>
      <c r="J17" s="158" t="s">
        <v>132</v>
      </c>
      <c r="K17" s="1"/>
      <c r="L17" s="1"/>
    </row>
    <row r="18" spans="4:12" x14ac:dyDescent="0.3">
      <c r="L18" s="1"/>
    </row>
    <row r="19" spans="4:12" x14ac:dyDescent="0.3">
      <c r="L19" s="1"/>
    </row>
    <row r="20" spans="4:12" x14ac:dyDescent="0.3">
      <c r="L20" s="1"/>
    </row>
    <row r="21" spans="4:12" x14ac:dyDescent="0.3">
      <c r="L21" s="1"/>
    </row>
    <row r="22" spans="4:12" x14ac:dyDescent="0.3">
      <c r="E22" s="156" t="s">
        <v>138</v>
      </c>
      <c r="F22" s="156"/>
      <c r="J22"/>
      <c r="K22" s="156" t="s">
        <v>139</v>
      </c>
    </row>
    <row r="23" spans="4:12" ht="23.25" x14ac:dyDescent="0.35">
      <c r="E23" s="130" t="s">
        <v>158</v>
      </c>
      <c r="F23" s="130"/>
      <c r="G23" s="8"/>
      <c r="K23" s="130" t="s">
        <v>160</v>
      </c>
      <c r="L23" s="7"/>
    </row>
    <row r="24" spans="4:12" ht="23.25" x14ac:dyDescent="0.35">
      <c r="D24" s="5"/>
      <c r="E24" s="130" t="s">
        <v>159</v>
      </c>
      <c r="F24" s="130"/>
      <c r="G24" s="149"/>
      <c r="K24" s="130" t="s">
        <v>161</v>
      </c>
      <c r="L24" s="9"/>
    </row>
    <row r="25" spans="4:12" ht="23.25" x14ac:dyDescent="0.35">
      <c r="D25" s="9"/>
      <c r="E25" s="163"/>
      <c r="F25" s="163"/>
      <c r="K25" s="163"/>
      <c r="L25" s="7"/>
    </row>
    <row r="26" spans="4:12" x14ac:dyDescent="0.3">
      <c r="E26" s="156" t="s">
        <v>135</v>
      </c>
      <c r="F26" s="156"/>
      <c r="H26" s="10"/>
      <c r="I26" s="10"/>
      <c r="K26" s="156" t="s">
        <v>135</v>
      </c>
      <c r="L26" s="10"/>
    </row>
    <row r="27" spans="4:12" x14ac:dyDescent="0.3">
      <c r="E27" s="157" t="s">
        <v>136</v>
      </c>
      <c r="F27" s="157"/>
      <c r="H27" s="11"/>
      <c r="I27" s="11"/>
      <c r="K27" s="157" t="s">
        <v>136</v>
      </c>
      <c r="L27" s="11"/>
    </row>
    <row r="28" spans="4:12" x14ac:dyDescent="0.3">
      <c r="E28" s="157" t="s">
        <v>185</v>
      </c>
      <c r="F28" s="157"/>
      <c r="H28" s="10"/>
      <c r="I28" s="10"/>
      <c r="K28" s="157" t="s">
        <v>185</v>
      </c>
      <c r="L28" s="10"/>
    </row>
    <row r="29" spans="4:12" x14ac:dyDescent="0.3">
      <c r="E29" s="158" t="s">
        <v>186</v>
      </c>
      <c r="F29" s="158"/>
      <c r="H29" s="12"/>
      <c r="I29" s="12"/>
      <c r="K29" s="158" t="s">
        <v>186</v>
      </c>
      <c r="L29" s="12"/>
    </row>
    <row r="33" spans="2:12" x14ac:dyDescent="0.3">
      <c r="B33"/>
      <c r="K33" s="156" t="s">
        <v>143</v>
      </c>
    </row>
    <row r="34" spans="2:12" x14ac:dyDescent="0.3">
      <c r="E34" s="156" t="s">
        <v>142</v>
      </c>
      <c r="F34" s="156"/>
      <c r="J34"/>
      <c r="K34" s="130" t="s">
        <v>164</v>
      </c>
    </row>
    <row r="35" spans="2:12" x14ac:dyDescent="0.3">
      <c r="E35" s="130" t="s">
        <v>162</v>
      </c>
      <c r="F35" s="130"/>
      <c r="K35" s="130" t="s">
        <v>165</v>
      </c>
    </row>
    <row r="36" spans="2:12" ht="19.5" x14ac:dyDescent="0.3">
      <c r="E36" s="130" t="s">
        <v>163</v>
      </c>
      <c r="F36" s="130"/>
      <c r="K36" s="163"/>
    </row>
    <row r="37" spans="2:12" ht="19.5" x14ac:dyDescent="0.3">
      <c r="E37" s="163"/>
      <c r="F37" s="163"/>
      <c r="K37" s="156" t="s">
        <v>135</v>
      </c>
    </row>
    <row r="38" spans="2:12" x14ac:dyDescent="0.3">
      <c r="E38" s="156" t="s">
        <v>135</v>
      </c>
      <c r="F38" s="156"/>
      <c r="H38"/>
      <c r="I38"/>
      <c r="K38" s="157" t="s">
        <v>136</v>
      </c>
    </row>
    <row r="39" spans="2:12" x14ac:dyDescent="0.3">
      <c r="E39" s="157" t="s">
        <v>141</v>
      </c>
      <c r="F39" s="157"/>
      <c r="K39" s="157" t="s">
        <v>185</v>
      </c>
    </row>
    <row r="40" spans="2:12" x14ac:dyDescent="0.3">
      <c r="E40" s="157"/>
      <c r="F40" s="157"/>
      <c r="K40" s="158" t="s">
        <v>186</v>
      </c>
    </row>
    <row r="41" spans="2:12" x14ac:dyDescent="0.3">
      <c r="E41" s="157"/>
      <c r="F41" s="157"/>
      <c r="K41" s="158"/>
    </row>
    <row r="42" spans="2:12" x14ac:dyDescent="0.3">
      <c r="E42" s="157"/>
      <c r="F42" s="157"/>
      <c r="K42" s="158"/>
    </row>
    <row r="43" spans="2:12" x14ac:dyDescent="0.3">
      <c r="H43" s="13"/>
      <c r="I43" s="13"/>
      <c r="J43" s="14"/>
      <c r="L43" s="13"/>
    </row>
    <row r="44" spans="2:12" x14ac:dyDescent="0.3">
      <c r="B44"/>
      <c r="D44" s="156" t="s">
        <v>137</v>
      </c>
      <c r="E44" s="156"/>
      <c r="F44" s="156"/>
      <c r="H44" s="156" t="s">
        <v>140</v>
      </c>
      <c r="I44" s="152"/>
      <c r="J44" s="14"/>
      <c r="K44" s="156" t="s">
        <v>134</v>
      </c>
      <c r="L44" s="13"/>
    </row>
    <row r="45" spans="2:12" x14ac:dyDescent="0.3">
      <c r="D45" s="130" t="s">
        <v>166</v>
      </c>
      <c r="E45" s="130"/>
      <c r="F45" s="130"/>
      <c r="H45" s="130" t="s">
        <v>168</v>
      </c>
      <c r="I45" s="151"/>
      <c r="J45" s="14"/>
      <c r="K45" s="130" t="s">
        <v>170</v>
      </c>
      <c r="L45" s="13"/>
    </row>
    <row r="46" spans="2:12" x14ac:dyDescent="0.3">
      <c r="D46" s="130" t="s">
        <v>167</v>
      </c>
      <c r="E46" s="130"/>
      <c r="F46" s="130"/>
      <c r="H46" s="130" t="s">
        <v>169</v>
      </c>
      <c r="I46" s="151"/>
      <c r="J46" s="14"/>
      <c r="K46" s="130" t="s">
        <v>171</v>
      </c>
      <c r="L46" s="13"/>
    </row>
    <row r="47" spans="2:12" ht="19.5" x14ac:dyDescent="0.3">
      <c r="D47" s="163"/>
      <c r="E47" s="163"/>
      <c r="F47" s="163"/>
      <c r="H47" s="163"/>
      <c r="I47" s="162"/>
      <c r="J47" s="14" t="s">
        <v>144</v>
      </c>
      <c r="K47" s="163"/>
      <c r="L47" s="13"/>
    </row>
    <row r="48" spans="2:12" x14ac:dyDescent="0.3">
      <c r="D48" s="156" t="s">
        <v>135</v>
      </c>
      <c r="E48" s="156"/>
      <c r="F48" s="156"/>
      <c r="H48" s="156" t="s">
        <v>135</v>
      </c>
      <c r="I48" s="152"/>
      <c r="J48" s="14"/>
      <c r="K48" s="156" t="s">
        <v>135</v>
      </c>
      <c r="L48" s="13"/>
    </row>
    <row r="49" spans="4:12" x14ac:dyDescent="0.3">
      <c r="D49" s="158" t="s">
        <v>186</v>
      </c>
      <c r="E49" s="158"/>
      <c r="F49" s="158"/>
      <c r="H49" s="158" t="s">
        <v>186</v>
      </c>
      <c r="I49" s="153"/>
      <c r="K49" s="157" t="s">
        <v>136</v>
      </c>
      <c r="L49" s="15"/>
    </row>
    <row r="50" spans="4:12" x14ac:dyDescent="0.3">
      <c r="E50" s="157"/>
      <c r="F50" s="157"/>
      <c r="H50" s="16"/>
      <c r="I50" s="16"/>
      <c r="K50" s="157" t="s">
        <v>185</v>
      </c>
      <c r="L50" s="16"/>
    </row>
    <row r="51" spans="4:12" x14ac:dyDescent="0.3">
      <c r="H51" s="16"/>
      <c r="I51" s="16"/>
      <c r="K51" s="158" t="s">
        <v>186</v>
      </c>
    </row>
    <row r="52" spans="4:12" x14ac:dyDescent="0.3">
      <c r="H52" s="16"/>
      <c r="I52" s="16"/>
      <c r="K52" s="158"/>
    </row>
    <row r="54" spans="4:12" x14ac:dyDescent="0.3">
      <c r="D54" s="156" t="s">
        <v>147</v>
      </c>
      <c r="H54" s="156" t="s">
        <v>148</v>
      </c>
      <c r="J54"/>
      <c r="K54" s="156" t="s">
        <v>149</v>
      </c>
    </row>
    <row r="55" spans="4:12" x14ac:dyDescent="0.3">
      <c r="D55" s="130" t="s">
        <v>172</v>
      </c>
      <c r="H55" s="130" t="s">
        <v>174</v>
      </c>
      <c r="K55" s="130" t="s">
        <v>164</v>
      </c>
    </row>
    <row r="56" spans="4:12" x14ac:dyDescent="0.3">
      <c r="D56" s="130" t="s">
        <v>173</v>
      </c>
      <c r="H56" s="130" t="s">
        <v>175</v>
      </c>
      <c r="K56" s="130" t="s">
        <v>165</v>
      </c>
    </row>
    <row r="57" spans="4:12" ht="19.5" x14ac:dyDescent="0.3">
      <c r="D57" s="163"/>
      <c r="H57" s="163"/>
      <c r="K57" s="163"/>
    </row>
    <row r="58" spans="4:12" x14ac:dyDescent="0.3">
      <c r="D58" s="156" t="s">
        <v>135</v>
      </c>
      <c r="H58" s="156" t="s">
        <v>135</v>
      </c>
      <c r="K58" s="156" t="s">
        <v>135</v>
      </c>
    </row>
    <row r="59" spans="4:12" x14ac:dyDescent="0.3">
      <c r="D59" s="157" t="s">
        <v>136</v>
      </c>
      <c r="H59" s="157" t="s">
        <v>136</v>
      </c>
      <c r="K59" s="157" t="s">
        <v>136</v>
      </c>
    </row>
    <row r="60" spans="4:12" x14ac:dyDescent="0.3">
      <c r="D60" s="157" t="s">
        <v>185</v>
      </c>
      <c r="H60" s="157" t="s">
        <v>185</v>
      </c>
      <c r="K60" s="157" t="s">
        <v>185</v>
      </c>
    </row>
    <row r="61" spans="4:12" x14ac:dyDescent="0.3">
      <c r="D61" s="158" t="s">
        <v>186</v>
      </c>
      <c r="H61" s="158" t="s">
        <v>186</v>
      </c>
      <c r="K61" s="158" t="s">
        <v>186</v>
      </c>
    </row>
    <row r="62" spans="4:12" x14ac:dyDescent="0.3">
      <c r="D62" s="158"/>
      <c r="H62" s="158"/>
      <c r="K62" s="158"/>
    </row>
    <row r="65" spans="2:12" s="159" customFormat="1" x14ac:dyDescent="0.3">
      <c r="D65" s="6"/>
      <c r="G65" s="156" t="s">
        <v>146</v>
      </c>
      <c r="J65" s="15"/>
      <c r="K65" s="156" t="s">
        <v>145</v>
      </c>
      <c r="L65" s="6"/>
    </row>
    <row r="66" spans="2:12" s="159" customFormat="1" x14ac:dyDescent="0.3">
      <c r="D66" s="160"/>
      <c r="G66" s="130" t="s">
        <v>187</v>
      </c>
      <c r="I66"/>
      <c r="J66" s="15"/>
      <c r="K66" s="130" t="s">
        <v>176</v>
      </c>
      <c r="L66" s="6"/>
    </row>
    <row r="67" spans="2:12" x14ac:dyDescent="0.3">
      <c r="G67" s="130" t="s">
        <v>188</v>
      </c>
      <c r="K67" s="130" t="s">
        <v>177</v>
      </c>
    </row>
    <row r="68" spans="2:12" ht="23.25" x14ac:dyDescent="0.35">
      <c r="G68" s="163"/>
      <c r="H68" s="17"/>
      <c r="I68" s="17"/>
      <c r="K68" s="163"/>
      <c r="L68" s="17"/>
    </row>
    <row r="69" spans="2:12" x14ac:dyDescent="0.3">
      <c r="G69" s="156" t="s">
        <v>135</v>
      </c>
      <c r="H69" s="18"/>
      <c r="I69" s="18"/>
      <c r="K69" s="156" t="s">
        <v>135</v>
      </c>
      <c r="L69" s="18"/>
    </row>
    <row r="70" spans="2:12" x14ac:dyDescent="0.3">
      <c r="G70" s="157" t="s">
        <v>136</v>
      </c>
      <c r="H70" s="10"/>
      <c r="I70" s="10"/>
      <c r="K70" s="157" t="s">
        <v>136</v>
      </c>
      <c r="L70" s="10"/>
    </row>
    <row r="71" spans="2:12" x14ac:dyDescent="0.3">
      <c r="G71" s="157" t="s">
        <v>185</v>
      </c>
      <c r="H71" s="19"/>
      <c r="I71" s="19"/>
      <c r="K71" s="157" t="s">
        <v>185</v>
      </c>
      <c r="L71" s="19"/>
    </row>
    <row r="72" spans="2:12" x14ac:dyDescent="0.3">
      <c r="G72" s="158" t="s">
        <v>186</v>
      </c>
      <c r="H72" s="10"/>
      <c r="I72" s="10"/>
      <c r="K72" s="158" t="s">
        <v>186</v>
      </c>
      <c r="L72" s="10"/>
    </row>
    <row r="73" spans="2:12" x14ac:dyDescent="0.3">
      <c r="G73" s="158"/>
      <c r="H73" s="10"/>
      <c r="I73" s="10"/>
      <c r="K73" s="158"/>
      <c r="L73" s="10"/>
    </row>
    <row r="74" spans="2:12" x14ac:dyDescent="0.3">
      <c r="H74" s="10"/>
      <c r="I74" s="10"/>
      <c r="L74" s="10"/>
    </row>
    <row r="75" spans="2:12" x14ac:dyDescent="0.3">
      <c r="H75" s="20"/>
      <c r="I75" s="20"/>
      <c r="L75" s="20"/>
    </row>
    <row r="76" spans="2:12" x14ac:dyDescent="0.3">
      <c r="B76"/>
      <c r="H76" s="13"/>
      <c r="I76" s="13"/>
      <c r="L76" s="13"/>
    </row>
    <row r="77" spans="2:12" x14ac:dyDescent="0.3">
      <c r="H77" s="15"/>
      <c r="I77" s="15"/>
      <c r="L77" s="15"/>
    </row>
    <row r="78" spans="2:12" x14ac:dyDescent="0.3">
      <c r="H78" s="15"/>
      <c r="I78"/>
      <c r="L78" s="15"/>
    </row>
    <row r="79" spans="2:12" x14ac:dyDescent="0.3">
      <c r="D79" s="6"/>
      <c r="E79" s="6"/>
      <c r="F79" s="6"/>
      <c r="H79" s="16"/>
      <c r="I79" s="16"/>
      <c r="K79" s="6"/>
      <c r="L79" s="16"/>
    </row>
    <row r="80" spans="2:12" x14ac:dyDescent="0.3">
      <c r="D80" s="6"/>
      <c r="E80" s="6"/>
      <c r="F80" s="6"/>
      <c r="K80" s="6"/>
    </row>
    <row r="81" spans="1:12" x14ac:dyDescent="0.3">
      <c r="D81" s="6"/>
      <c r="E81" s="6"/>
      <c r="F81" s="6"/>
      <c r="K81"/>
    </row>
    <row r="83" spans="1:12" x14ac:dyDescent="0.3">
      <c r="H83"/>
    </row>
    <row r="84" spans="1:12" ht="17.25" x14ac:dyDescent="0.3">
      <c r="A84" s="156" t="s">
        <v>151</v>
      </c>
      <c r="E84" s="156" t="s">
        <v>152</v>
      </c>
      <c r="H84" s="156" t="s">
        <v>153</v>
      </c>
      <c r="I84" s="21"/>
      <c r="J84" s="156" t="s">
        <v>154</v>
      </c>
      <c r="K84" s="156" t="s">
        <v>150</v>
      </c>
      <c r="L84" s="21"/>
    </row>
    <row r="85" spans="1:12" ht="17.25" x14ac:dyDescent="0.3">
      <c r="A85" s="130" t="s">
        <v>178</v>
      </c>
      <c r="E85" s="130" t="s">
        <v>180</v>
      </c>
      <c r="G85"/>
      <c r="H85" s="130" t="s">
        <v>162</v>
      </c>
      <c r="J85" s="130" t="s">
        <v>162</v>
      </c>
      <c r="K85" s="130" t="s">
        <v>182</v>
      </c>
      <c r="L85" s="1"/>
    </row>
    <row r="86" spans="1:12" ht="17.25" x14ac:dyDescent="0.3">
      <c r="A86" s="130" t="s">
        <v>179</v>
      </c>
      <c r="E86" s="130" t="s">
        <v>181</v>
      </c>
      <c r="H86" s="130" t="s">
        <v>163</v>
      </c>
      <c r="I86" s="22"/>
      <c r="J86" s="130" t="s">
        <v>163</v>
      </c>
      <c r="K86" s="130" t="s">
        <v>183</v>
      </c>
      <c r="L86" s="22"/>
    </row>
    <row r="87" spans="1:12" x14ac:dyDescent="0.3">
      <c r="H87" s="23"/>
      <c r="I87" s="23"/>
      <c r="K87" s="19"/>
      <c r="L87" s="23"/>
    </row>
    <row r="88" spans="1:12" x14ac:dyDescent="0.3">
      <c r="H88" s="22"/>
      <c r="I88" s="22"/>
      <c r="K88" s="2"/>
      <c r="L88" s="22"/>
    </row>
    <row r="89" spans="1:12" x14ac:dyDescent="0.3">
      <c r="H89" s="22"/>
      <c r="I89" s="22"/>
      <c r="K89" s="10"/>
      <c r="L89" s="22"/>
    </row>
  </sheetData>
  <pageMargins left="0.62992125984251968" right="3.937007874015748E-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02"/>
  <sheetViews>
    <sheetView tabSelected="1" topLeftCell="A34" zoomScale="75" zoomScaleNormal="75" workbookViewId="0">
      <selection activeCell="B44" sqref="B44"/>
    </sheetView>
  </sheetViews>
  <sheetFormatPr defaultColWidth="8.85546875" defaultRowHeight="15" x14ac:dyDescent="0.25"/>
  <cols>
    <col min="1" max="1" width="25.7109375" style="25" customWidth="1"/>
    <col min="2" max="2" width="16.5703125" style="26" customWidth="1"/>
    <col min="3" max="3" width="8" style="28" customWidth="1"/>
    <col min="4" max="4" width="36.140625" style="29" customWidth="1"/>
    <col min="5" max="5" width="12.5703125" style="28" customWidth="1"/>
    <col min="6" max="6" width="16.5703125" style="28" customWidth="1"/>
    <col min="7" max="7" width="11.140625" style="28" customWidth="1"/>
    <col min="8" max="8" width="32.5703125" style="28" customWidth="1"/>
    <col min="9" max="9" width="19.42578125" style="28" customWidth="1"/>
    <col min="10" max="10" width="18.85546875" style="28" customWidth="1"/>
    <col min="11" max="11" width="17.42578125" style="25" customWidth="1"/>
    <col min="12" max="16384" width="8.85546875" style="25"/>
  </cols>
  <sheetData>
    <row r="1" spans="1:10" ht="51.75" thickBot="1" x14ac:dyDescent="0.8">
      <c r="A1" s="98" t="s">
        <v>184</v>
      </c>
      <c r="F1" s="52"/>
      <c r="G1" s="53" t="s">
        <v>41</v>
      </c>
      <c r="H1" s="51" t="s">
        <v>22</v>
      </c>
    </row>
    <row r="2" spans="1:10" ht="51" x14ac:dyDescent="0.75">
      <c r="A2" s="98"/>
      <c r="F2" s="33"/>
      <c r="G2" s="99"/>
      <c r="H2" s="100"/>
    </row>
    <row r="3" spans="1:10" ht="18" thickBot="1" x14ac:dyDescent="0.35">
      <c r="D3" s="128" t="s">
        <v>80</v>
      </c>
      <c r="E3" s="128"/>
      <c r="F3" s="128"/>
      <c r="G3" s="128"/>
      <c r="H3" s="128" t="s">
        <v>72</v>
      </c>
    </row>
    <row r="4" spans="1:10" ht="21.75" thickBot="1" x14ac:dyDescent="0.4">
      <c r="A4" s="79" t="s">
        <v>49</v>
      </c>
      <c r="B4" s="110" t="s">
        <v>55</v>
      </c>
      <c r="C4" s="116"/>
      <c r="D4" s="125" t="s">
        <v>22</v>
      </c>
      <c r="E4" s="39"/>
      <c r="F4" s="54" t="s">
        <v>55</v>
      </c>
      <c r="G4" s="118"/>
      <c r="H4" s="122" t="s">
        <v>22</v>
      </c>
    </row>
    <row r="5" spans="1:10" ht="21" x14ac:dyDescent="0.35">
      <c r="A5" s="42"/>
      <c r="B5" s="115" t="s">
        <v>9</v>
      </c>
      <c r="C5" s="101"/>
      <c r="D5" s="126" t="s">
        <v>22</v>
      </c>
      <c r="E5" s="43"/>
      <c r="F5" s="119" t="s">
        <v>9</v>
      </c>
      <c r="G5" s="48"/>
      <c r="H5" s="123" t="s">
        <v>22</v>
      </c>
    </row>
    <row r="6" spans="1:10" ht="21" x14ac:dyDescent="0.35">
      <c r="A6" s="42"/>
      <c r="B6" s="115" t="s">
        <v>10</v>
      </c>
      <c r="C6" s="101"/>
      <c r="D6" s="126" t="s">
        <v>22</v>
      </c>
      <c r="E6" s="43"/>
      <c r="F6" s="120" t="s">
        <v>10</v>
      </c>
      <c r="G6" s="48"/>
      <c r="H6" s="123" t="s">
        <v>22</v>
      </c>
    </row>
    <row r="7" spans="1:10" ht="21" x14ac:dyDescent="0.35">
      <c r="A7" s="42"/>
      <c r="B7" s="115" t="s">
        <v>11</v>
      </c>
      <c r="C7" s="101"/>
      <c r="D7" s="126" t="s">
        <v>22</v>
      </c>
      <c r="E7" s="43"/>
      <c r="F7" s="119" t="s">
        <v>11</v>
      </c>
      <c r="G7" s="48"/>
      <c r="H7" s="123" t="s">
        <v>22</v>
      </c>
    </row>
    <row r="8" spans="1:10" ht="21" x14ac:dyDescent="0.35">
      <c r="A8" s="42"/>
      <c r="B8" s="115" t="s">
        <v>12</v>
      </c>
      <c r="C8" s="101"/>
      <c r="D8" s="126" t="s">
        <v>22</v>
      </c>
      <c r="E8" s="43"/>
      <c r="F8" s="119" t="s">
        <v>12</v>
      </c>
      <c r="G8" s="48"/>
      <c r="H8" s="123" t="s">
        <v>22</v>
      </c>
    </row>
    <row r="9" spans="1:10" ht="21" x14ac:dyDescent="0.35">
      <c r="A9" s="42"/>
      <c r="B9" s="115" t="s">
        <v>13</v>
      </c>
      <c r="C9" s="101"/>
      <c r="D9" s="126" t="s">
        <v>22</v>
      </c>
      <c r="E9" s="43"/>
      <c r="F9" s="119" t="s">
        <v>13</v>
      </c>
      <c r="G9" s="48"/>
      <c r="H9" s="123" t="s">
        <v>22</v>
      </c>
    </row>
    <row r="10" spans="1:10" ht="21" x14ac:dyDescent="0.35">
      <c r="A10" s="42"/>
      <c r="B10" s="115" t="s">
        <v>42</v>
      </c>
      <c r="C10" s="101"/>
      <c r="D10" s="126" t="s">
        <v>22</v>
      </c>
      <c r="E10" s="43"/>
      <c r="F10" s="119" t="s">
        <v>42</v>
      </c>
      <c r="G10" s="48"/>
      <c r="H10" s="123" t="s">
        <v>22</v>
      </c>
    </row>
    <row r="11" spans="1:10" ht="21" x14ac:dyDescent="0.35">
      <c r="A11" s="42"/>
      <c r="B11" s="115" t="s">
        <v>79</v>
      </c>
      <c r="C11" s="101"/>
      <c r="D11" s="126" t="s">
        <v>22</v>
      </c>
      <c r="E11" s="43"/>
      <c r="F11" s="115" t="s">
        <v>79</v>
      </c>
      <c r="G11" s="48"/>
      <c r="H11" s="123" t="s">
        <v>22</v>
      </c>
    </row>
    <row r="12" spans="1:10" ht="21.75" thickBot="1" x14ac:dyDescent="0.4">
      <c r="A12" s="44"/>
      <c r="B12" s="113" t="s">
        <v>14</v>
      </c>
      <c r="C12" s="117"/>
      <c r="D12" s="127" t="s">
        <v>22</v>
      </c>
      <c r="E12" s="46"/>
      <c r="F12" s="121" t="s">
        <v>14</v>
      </c>
      <c r="G12" s="49"/>
      <c r="H12" s="124" t="s">
        <v>22</v>
      </c>
    </row>
    <row r="13" spans="1:10" ht="18.75" x14ac:dyDescent="0.3">
      <c r="A13" s="30"/>
      <c r="C13" s="25"/>
      <c r="D13" s="27"/>
    </row>
    <row r="14" spans="1:10" ht="19.5" thickBot="1" x14ac:dyDescent="0.35">
      <c r="A14" s="30"/>
    </row>
    <row r="15" spans="1:10" ht="21.75" thickBot="1" x14ac:dyDescent="0.4">
      <c r="A15" s="79" t="s">
        <v>58</v>
      </c>
      <c r="B15" s="110" t="s">
        <v>8</v>
      </c>
      <c r="C15" s="116"/>
      <c r="D15" s="111" t="str">
        <f>H1</f>
        <v>xxx</v>
      </c>
      <c r="E15" s="112"/>
      <c r="F15" s="110" t="s">
        <v>40</v>
      </c>
      <c r="G15" s="39"/>
      <c r="H15" s="108" t="s">
        <v>22</v>
      </c>
      <c r="I15" s="38"/>
      <c r="J15" s="39"/>
    </row>
    <row r="16" spans="1:10" ht="21.75" thickBot="1" x14ac:dyDescent="0.4">
      <c r="A16" s="42"/>
      <c r="B16" s="113" t="s">
        <v>15</v>
      </c>
      <c r="C16" s="117"/>
      <c r="D16" s="109" t="s">
        <v>22</v>
      </c>
      <c r="E16" s="114"/>
      <c r="F16" s="113" t="s">
        <v>40</v>
      </c>
      <c r="G16" s="46"/>
      <c r="H16" s="109" t="s">
        <v>22</v>
      </c>
      <c r="I16" s="45"/>
      <c r="J16" s="46"/>
    </row>
    <row r="17" spans="1:13" ht="21" x14ac:dyDescent="0.35">
      <c r="A17" s="34" t="s">
        <v>59</v>
      </c>
      <c r="B17" s="118" t="s">
        <v>24</v>
      </c>
      <c r="C17" s="39"/>
      <c r="D17" s="133" t="s">
        <v>22</v>
      </c>
      <c r="E17" s="39"/>
      <c r="F17" s="118" t="s">
        <v>33</v>
      </c>
      <c r="G17" s="39"/>
      <c r="H17" s="133" t="s">
        <v>22</v>
      </c>
      <c r="I17" s="38"/>
      <c r="J17" s="39"/>
    </row>
    <row r="18" spans="1:13" ht="21" x14ac:dyDescent="0.35">
      <c r="A18" s="35"/>
      <c r="B18" s="48" t="s">
        <v>25</v>
      </c>
      <c r="C18" s="43"/>
      <c r="D18" s="126" t="s">
        <v>22</v>
      </c>
      <c r="E18" s="43"/>
      <c r="F18" s="48" t="s">
        <v>34</v>
      </c>
      <c r="G18" s="43"/>
      <c r="H18" s="126" t="s">
        <v>22</v>
      </c>
      <c r="I18" s="33"/>
      <c r="J18" s="43"/>
    </row>
    <row r="19" spans="1:13" ht="21" x14ac:dyDescent="0.35">
      <c r="A19" s="35"/>
      <c r="B19" s="48" t="s">
        <v>26</v>
      </c>
      <c r="C19" s="43"/>
      <c r="D19" s="126" t="s">
        <v>22</v>
      </c>
      <c r="E19" s="43"/>
      <c r="F19" s="48" t="s">
        <v>35</v>
      </c>
      <c r="G19" s="43"/>
      <c r="H19" s="126" t="s">
        <v>22</v>
      </c>
      <c r="I19" s="33"/>
      <c r="J19" s="43"/>
    </row>
    <row r="20" spans="1:13" ht="21" x14ac:dyDescent="0.35">
      <c r="A20" s="35"/>
      <c r="B20" s="48" t="s">
        <v>27</v>
      </c>
      <c r="C20" s="43"/>
      <c r="D20" s="126" t="s">
        <v>22</v>
      </c>
      <c r="E20" s="43"/>
      <c r="F20" s="48" t="s">
        <v>36</v>
      </c>
      <c r="G20" s="43"/>
      <c r="H20" s="126" t="s">
        <v>22</v>
      </c>
      <c r="I20" s="33"/>
      <c r="J20" s="43"/>
    </row>
    <row r="21" spans="1:13" ht="21" x14ac:dyDescent="0.35">
      <c r="A21" s="35"/>
      <c r="B21" s="48" t="s">
        <v>28</v>
      </c>
      <c r="C21" s="43"/>
      <c r="D21" s="126" t="s">
        <v>22</v>
      </c>
      <c r="E21" s="43"/>
      <c r="F21" s="48" t="s">
        <v>37</v>
      </c>
      <c r="G21" s="43"/>
      <c r="H21" s="126" t="s">
        <v>22</v>
      </c>
      <c r="I21" s="33"/>
      <c r="J21" s="43"/>
    </row>
    <row r="22" spans="1:13" ht="21" x14ac:dyDescent="0.35">
      <c r="A22" s="35"/>
      <c r="B22" s="48" t="s">
        <v>29</v>
      </c>
      <c r="C22" s="43"/>
      <c r="D22" s="126" t="s">
        <v>22</v>
      </c>
      <c r="E22" s="43"/>
      <c r="F22" s="48" t="s">
        <v>38</v>
      </c>
      <c r="G22" s="43"/>
      <c r="H22" s="126" t="s">
        <v>22</v>
      </c>
      <c r="I22" s="33"/>
      <c r="J22" s="43"/>
    </row>
    <row r="23" spans="1:13" ht="21" x14ac:dyDescent="0.35">
      <c r="A23" s="35"/>
      <c r="B23" s="48" t="s">
        <v>30</v>
      </c>
      <c r="C23" s="43"/>
      <c r="D23" s="126" t="s">
        <v>22</v>
      </c>
      <c r="E23" s="43"/>
      <c r="F23" s="48" t="s">
        <v>39</v>
      </c>
      <c r="G23" s="43"/>
      <c r="H23" s="126" t="s">
        <v>22</v>
      </c>
      <c r="I23" s="33"/>
      <c r="J23" s="43"/>
    </row>
    <row r="24" spans="1:13" ht="21" x14ac:dyDescent="0.35">
      <c r="A24" s="35"/>
      <c r="B24" s="48" t="s">
        <v>31</v>
      </c>
      <c r="C24" s="43"/>
      <c r="D24" s="126" t="s">
        <v>22</v>
      </c>
      <c r="E24" s="43"/>
      <c r="F24" s="48" t="s">
        <v>81</v>
      </c>
      <c r="G24" s="43"/>
      <c r="H24" s="126" t="s">
        <v>22</v>
      </c>
      <c r="I24" s="33"/>
      <c r="J24" s="43"/>
    </row>
    <row r="25" spans="1:13" ht="21.75" thickBot="1" x14ac:dyDescent="0.4">
      <c r="A25" s="35"/>
      <c r="B25" s="49" t="s">
        <v>32</v>
      </c>
      <c r="C25" s="46"/>
      <c r="D25" s="127" t="s">
        <v>22</v>
      </c>
      <c r="E25" s="46"/>
      <c r="F25" s="49" t="s">
        <v>82</v>
      </c>
      <c r="G25" s="46"/>
      <c r="H25" s="127" t="s">
        <v>22</v>
      </c>
      <c r="I25" s="45"/>
      <c r="J25" s="46"/>
    </row>
    <row r="26" spans="1:13" x14ac:dyDescent="0.25">
      <c r="B26" s="25"/>
      <c r="C26" s="25"/>
      <c r="D26" s="25"/>
      <c r="E26" s="25"/>
      <c r="F26" s="25"/>
    </row>
    <row r="27" spans="1:13" ht="15.75" thickBot="1" x14ac:dyDescent="0.3">
      <c r="B27" s="25"/>
      <c r="C27" s="25"/>
      <c r="D27" s="25"/>
      <c r="E27" s="25"/>
      <c r="F27" s="25"/>
    </row>
    <row r="28" spans="1:13" ht="19.5" x14ac:dyDescent="0.3">
      <c r="A28" s="136" t="s">
        <v>60</v>
      </c>
      <c r="B28" s="80"/>
      <c r="C28" s="137"/>
      <c r="D28" s="69"/>
      <c r="E28" s="68"/>
      <c r="F28" s="64" t="s">
        <v>21</v>
      </c>
      <c r="G28" s="65"/>
      <c r="H28" s="66"/>
      <c r="I28" s="67" t="s">
        <v>23</v>
      </c>
      <c r="J28" s="65"/>
      <c r="L28" s="31"/>
      <c r="M28" s="31"/>
    </row>
    <row r="29" spans="1:13" ht="18.75" x14ac:dyDescent="0.3">
      <c r="A29" s="138" t="s">
        <v>16</v>
      </c>
      <c r="B29" s="139" t="s">
        <v>83</v>
      </c>
      <c r="C29" s="139" t="s">
        <v>89</v>
      </c>
      <c r="D29" s="135" t="s">
        <v>17</v>
      </c>
      <c r="E29" s="71" t="s">
        <v>18</v>
      </c>
      <c r="F29" s="72" t="s">
        <v>19</v>
      </c>
      <c r="G29" s="73" t="s">
        <v>20</v>
      </c>
      <c r="H29" s="74" t="s">
        <v>18</v>
      </c>
      <c r="I29" s="72" t="s">
        <v>19</v>
      </c>
      <c r="J29" s="73" t="s">
        <v>20</v>
      </c>
      <c r="L29" s="31"/>
      <c r="M29" s="31"/>
    </row>
    <row r="30" spans="1:13" ht="17.25" x14ac:dyDescent="0.3">
      <c r="A30" s="134" t="s">
        <v>84</v>
      </c>
      <c r="B30" s="134" t="s">
        <v>94</v>
      </c>
      <c r="C30" s="134" t="s">
        <v>91</v>
      </c>
      <c r="D30" s="140">
        <v>0</v>
      </c>
      <c r="E30" s="141">
        <f>G30-F30</f>
        <v>45.454545454545453</v>
      </c>
      <c r="F30" s="142">
        <f t="shared" ref="F30:F37" si="0">G30/121*21</f>
        <v>9.545454545454545</v>
      </c>
      <c r="G30" s="143">
        <v>55</v>
      </c>
      <c r="H30" s="144">
        <f t="shared" ref="H30:H52" si="1">E30*D30</f>
        <v>0</v>
      </c>
      <c r="I30" s="142">
        <f>H30/100*21</f>
        <v>0</v>
      </c>
      <c r="J30" s="143">
        <f>I30+H30</f>
        <v>0</v>
      </c>
      <c r="L30" s="31"/>
      <c r="M30" s="31"/>
    </row>
    <row r="31" spans="1:13" ht="17.25" x14ac:dyDescent="0.3">
      <c r="A31" s="134" t="s">
        <v>103</v>
      </c>
      <c r="B31" s="134" t="s">
        <v>104</v>
      </c>
      <c r="C31" s="134" t="s">
        <v>98</v>
      </c>
      <c r="D31" s="140">
        <v>0</v>
      </c>
      <c r="E31" s="141">
        <f>G31-F31</f>
        <v>35.123966942148762</v>
      </c>
      <c r="F31" s="142">
        <f t="shared" si="0"/>
        <v>7.3760330578512399</v>
      </c>
      <c r="G31" s="143">
        <v>42.5</v>
      </c>
      <c r="H31" s="144">
        <f t="shared" si="1"/>
        <v>0</v>
      </c>
      <c r="I31" s="142">
        <f>H31/100*21</f>
        <v>0</v>
      </c>
      <c r="J31" s="143">
        <f>I31+H31</f>
        <v>0</v>
      </c>
      <c r="L31" s="31"/>
      <c r="M31" s="31"/>
    </row>
    <row r="32" spans="1:13" ht="17.25" x14ac:dyDescent="0.3">
      <c r="A32" s="134" t="s">
        <v>109</v>
      </c>
      <c r="B32" s="134" t="s">
        <v>110</v>
      </c>
      <c r="C32" s="134" t="s">
        <v>98</v>
      </c>
      <c r="D32" s="140">
        <v>0</v>
      </c>
      <c r="E32" s="141">
        <f>G32-F32</f>
        <v>28.925619834710744</v>
      </c>
      <c r="F32" s="142">
        <f t="shared" si="0"/>
        <v>6.0743801652892557</v>
      </c>
      <c r="G32" s="143">
        <v>35</v>
      </c>
      <c r="H32" s="144">
        <f>E32*D32</f>
        <v>0</v>
      </c>
      <c r="I32" s="142">
        <f>H32/100*21</f>
        <v>0</v>
      </c>
      <c r="J32" s="143">
        <f>I32+H32</f>
        <v>0</v>
      </c>
      <c r="L32" s="31"/>
      <c r="M32" s="31"/>
    </row>
    <row r="33" spans="1:13" ht="17.25" x14ac:dyDescent="0.3">
      <c r="A33" s="134" t="s">
        <v>109</v>
      </c>
      <c r="B33" s="134" t="s">
        <v>110</v>
      </c>
      <c r="C33" s="134" t="s">
        <v>91</v>
      </c>
      <c r="D33" s="140">
        <v>0</v>
      </c>
      <c r="E33" s="141">
        <f t="shared" ref="E33" si="2">G33-F33</f>
        <v>28.925619834710744</v>
      </c>
      <c r="F33" s="142">
        <f t="shared" si="0"/>
        <v>6.0743801652892557</v>
      </c>
      <c r="G33" s="143">
        <v>35</v>
      </c>
      <c r="H33" s="144">
        <f t="shared" ref="H33" si="3">E33*D33</f>
        <v>0</v>
      </c>
      <c r="I33" s="142">
        <f t="shared" ref="I33" si="4">H33/100*21</f>
        <v>0</v>
      </c>
      <c r="J33" s="143">
        <f t="shared" ref="J33" si="5">I33+H33</f>
        <v>0</v>
      </c>
      <c r="L33" s="31"/>
      <c r="M33" s="31"/>
    </row>
    <row r="34" spans="1:13" ht="17.25" x14ac:dyDescent="0.3">
      <c r="A34" s="134" t="s">
        <v>87</v>
      </c>
      <c r="B34" s="134" t="s">
        <v>95</v>
      </c>
      <c r="C34" s="134" t="s">
        <v>91</v>
      </c>
      <c r="D34" s="140">
        <v>0</v>
      </c>
      <c r="E34" s="141">
        <f>G34-F34</f>
        <v>14.049586776859504</v>
      </c>
      <c r="F34" s="142">
        <f t="shared" si="0"/>
        <v>2.950413223140496</v>
      </c>
      <c r="G34" s="143">
        <v>17</v>
      </c>
      <c r="H34" s="144">
        <f>E34*D34</f>
        <v>0</v>
      </c>
      <c r="I34" s="142">
        <f>H34/100*21</f>
        <v>0</v>
      </c>
      <c r="J34" s="143">
        <f>I34+H34</f>
        <v>0</v>
      </c>
      <c r="L34" s="31"/>
      <c r="M34" s="31"/>
    </row>
    <row r="35" spans="1:13" ht="17.25" x14ac:dyDescent="0.3">
      <c r="A35" s="134" t="s">
        <v>126</v>
      </c>
      <c r="B35" s="134" t="s">
        <v>111</v>
      </c>
      <c r="C35" s="134" t="s">
        <v>98</v>
      </c>
      <c r="D35" s="140">
        <v>0</v>
      </c>
      <c r="E35" s="141">
        <f>G35-F35</f>
        <v>14.049586776859504</v>
      </c>
      <c r="F35" s="142">
        <f t="shared" si="0"/>
        <v>2.950413223140496</v>
      </c>
      <c r="G35" s="143">
        <v>17</v>
      </c>
      <c r="H35" s="144">
        <f>E35*D35</f>
        <v>0</v>
      </c>
      <c r="I35" s="142">
        <f>H35/100*21</f>
        <v>0</v>
      </c>
      <c r="J35" s="143">
        <f>I35+H35</f>
        <v>0</v>
      </c>
      <c r="L35" s="31"/>
      <c r="M35" s="31"/>
    </row>
    <row r="36" spans="1:13" ht="17.25" x14ac:dyDescent="0.3">
      <c r="A36" s="134" t="s">
        <v>4</v>
      </c>
      <c r="B36" s="134" t="s">
        <v>93</v>
      </c>
      <c r="C36" s="134" t="s">
        <v>90</v>
      </c>
      <c r="D36" s="140">
        <v>0</v>
      </c>
      <c r="E36" s="141">
        <f t="shared" ref="E36" si="6">G36-F36</f>
        <v>20.24793388429752</v>
      </c>
      <c r="F36" s="142">
        <f t="shared" si="0"/>
        <v>4.2520661157024788</v>
      </c>
      <c r="G36" s="143">
        <v>24.5</v>
      </c>
      <c r="H36" s="144">
        <f t="shared" si="1"/>
        <v>0</v>
      </c>
      <c r="I36" s="142">
        <f t="shared" ref="I36" si="7">H36/100*21</f>
        <v>0</v>
      </c>
      <c r="J36" s="143">
        <f t="shared" ref="J36" si="8">I36+H36</f>
        <v>0</v>
      </c>
      <c r="L36" s="31"/>
      <c r="M36" s="31"/>
    </row>
    <row r="37" spans="1:13" ht="17.25" x14ac:dyDescent="0.3">
      <c r="A37" s="134" t="s">
        <v>105</v>
      </c>
      <c r="B37" s="134" t="s">
        <v>106</v>
      </c>
      <c r="C37" s="134" t="s">
        <v>92</v>
      </c>
      <c r="D37" s="140">
        <v>0</v>
      </c>
      <c r="E37" s="141">
        <f>G37-F37</f>
        <v>16.528925619834709</v>
      </c>
      <c r="F37" s="142">
        <f t="shared" si="0"/>
        <v>3.4710743801652892</v>
      </c>
      <c r="G37" s="143">
        <v>20</v>
      </c>
      <c r="H37" s="144">
        <f>E37*D37</f>
        <v>0</v>
      </c>
      <c r="I37" s="142">
        <f t="shared" ref="I37" si="9">H37/100*21</f>
        <v>0</v>
      </c>
      <c r="J37" s="143">
        <f t="shared" ref="J37" si="10">I37+H37</f>
        <v>0</v>
      </c>
      <c r="L37" s="31"/>
      <c r="M37" s="31"/>
    </row>
    <row r="38" spans="1:13" ht="17.25" x14ac:dyDescent="0.3">
      <c r="A38" s="134" t="s">
        <v>85</v>
      </c>
      <c r="B38" s="134" t="s">
        <v>86</v>
      </c>
      <c r="C38" s="134" t="s">
        <v>90</v>
      </c>
      <c r="D38" s="140">
        <v>0</v>
      </c>
      <c r="E38" s="141">
        <f t="shared" ref="E38:E44" si="11">G38-F38</f>
        <v>20.66115702479339</v>
      </c>
      <c r="F38" s="142">
        <f t="shared" ref="F38:F52" si="12">G38/121*21</f>
        <v>4.338842975206612</v>
      </c>
      <c r="G38" s="143">
        <v>25</v>
      </c>
      <c r="H38" s="144">
        <f t="shared" si="1"/>
        <v>0</v>
      </c>
      <c r="I38" s="142">
        <f t="shared" ref="I38:I52" si="13">H38/100*21</f>
        <v>0</v>
      </c>
      <c r="J38" s="143">
        <f t="shared" ref="J38:J43" si="14">I38+H38</f>
        <v>0</v>
      </c>
      <c r="L38" s="31"/>
      <c r="M38" s="31"/>
    </row>
    <row r="39" spans="1:13" ht="17.25" x14ac:dyDescent="0.3">
      <c r="A39" s="134" t="s">
        <v>107</v>
      </c>
      <c r="B39" s="134" t="s">
        <v>108</v>
      </c>
      <c r="C39" s="134" t="s">
        <v>92</v>
      </c>
      <c r="D39" s="140">
        <v>0</v>
      </c>
      <c r="E39" s="141">
        <f>G39-F39</f>
        <v>12.396694214876034</v>
      </c>
      <c r="F39" s="142">
        <f>G39/121*21</f>
        <v>2.6033057851239669</v>
      </c>
      <c r="G39" s="143">
        <v>15</v>
      </c>
      <c r="H39" s="144">
        <f t="shared" si="1"/>
        <v>0</v>
      </c>
      <c r="I39" s="142">
        <f>H39/100*21</f>
        <v>0</v>
      </c>
      <c r="J39" s="143">
        <f>I39+H39</f>
        <v>0</v>
      </c>
      <c r="L39" s="31"/>
      <c r="M39" s="31"/>
    </row>
    <row r="40" spans="1:13" ht="17.25" x14ac:dyDescent="0.3">
      <c r="A40" s="134" t="s">
        <v>96</v>
      </c>
      <c r="B40" s="134" t="s">
        <v>97</v>
      </c>
      <c r="C40" s="134" t="s">
        <v>98</v>
      </c>
      <c r="D40" s="140">
        <v>0</v>
      </c>
      <c r="E40" s="141">
        <f t="shared" ref="E40:E42" si="15">G40-F40</f>
        <v>57.851239669421489</v>
      </c>
      <c r="F40" s="142">
        <f t="shared" ref="F40:F42" si="16">G40/121*21</f>
        <v>12.148760330578511</v>
      </c>
      <c r="G40" s="143">
        <v>70</v>
      </c>
      <c r="H40" s="144">
        <f t="shared" si="1"/>
        <v>0</v>
      </c>
      <c r="I40" s="142">
        <f>H40/100*21</f>
        <v>0</v>
      </c>
      <c r="J40" s="143">
        <f>I40+H40</f>
        <v>0</v>
      </c>
      <c r="L40" s="31"/>
      <c r="M40" s="31"/>
    </row>
    <row r="41" spans="1:13" ht="17.25" x14ac:dyDescent="0.3">
      <c r="A41" s="134" t="s">
        <v>99</v>
      </c>
      <c r="B41" s="134" t="s">
        <v>100</v>
      </c>
      <c r="C41" s="134" t="s">
        <v>98</v>
      </c>
      <c r="D41" s="140">
        <v>0</v>
      </c>
      <c r="E41" s="141">
        <f t="shared" si="15"/>
        <v>53.719008264462808</v>
      </c>
      <c r="F41" s="142">
        <f t="shared" si="16"/>
        <v>11.28099173553719</v>
      </c>
      <c r="G41" s="143">
        <v>65</v>
      </c>
      <c r="H41" s="144">
        <f t="shared" si="1"/>
        <v>0</v>
      </c>
      <c r="I41" s="142">
        <f>H41/100*21</f>
        <v>0</v>
      </c>
      <c r="J41" s="143">
        <f>I41+H41</f>
        <v>0</v>
      </c>
      <c r="L41" s="31"/>
      <c r="M41" s="31"/>
    </row>
    <row r="42" spans="1:13" ht="17.25" x14ac:dyDescent="0.3">
      <c r="A42" s="134" t="s">
        <v>101</v>
      </c>
      <c r="B42" s="134" t="s">
        <v>102</v>
      </c>
      <c r="C42" s="134" t="s">
        <v>98</v>
      </c>
      <c r="D42" s="140">
        <v>0</v>
      </c>
      <c r="E42" s="141">
        <f t="shared" si="15"/>
        <v>28.925619834710744</v>
      </c>
      <c r="F42" s="142">
        <f t="shared" si="16"/>
        <v>6.0743801652892557</v>
      </c>
      <c r="G42" s="143">
        <v>35</v>
      </c>
      <c r="H42" s="144">
        <f t="shared" si="1"/>
        <v>0</v>
      </c>
      <c r="I42" s="142">
        <f>H42/100*21</f>
        <v>0</v>
      </c>
      <c r="J42" s="143">
        <f>I42+H42</f>
        <v>0</v>
      </c>
      <c r="L42" s="31"/>
      <c r="M42" s="31"/>
    </row>
    <row r="43" spans="1:13" ht="17.25" x14ac:dyDescent="0.3">
      <c r="A43" s="134" t="s">
        <v>5</v>
      </c>
      <c r="B43" s="134" t="s">
        <v>189</v>
      </c>
      <c r="C43" s="134" t="s">
        <v>92</v>
      </c>
      <c r="D43" s="140">
        <v>0</v>
      </c>
      <c r="E43" s="141">
        <f t="shared" si="11"/>
        <v>26.033057851239668</v>
      </c>
      <c r="F43" s="142">
        <f t="shared" si="12"/>
        <v>5.4669421487603307</v>
      </c>
      <c r="G43" s="143">
        <v>31.5</v>
      </c>
      <c r="H43" s="144">
        <f t="shared" si="1"/>
        <v>0</v>
      </c>
      <c r="I43" s="142">
        <f t="shared" si="13"/>
        <v>0</v>
      </c>
      <c r="J43" s="143">
        <f t="shared" si="14"/>
        <v>0</v>
      </c>
      <c r="L43" s="31"/>
      <c r="M43" s="31"/>
    </row>
    <row r="44" spans="1:13" ht="17.25" x14ac:dyDescent="0.3">
      <c r="A44" s="134" t="s">
        <v>6</v>
      </c>
      <c r="B44" s="134" t="s">
        <v>88</v>
      </c>
      <c r="C44" s="134" t="s">
        <v>92</v>
      </c>
      <c r="D44" s="140">
        <v>0</v>
      </c>
      <c r="E44" s="141">
        <f t="shared" si="11"/>
        <v>24.380165289256198</v>
      </c>
      <c r="F44" s="142">
        <f t="shared" si="12"/>
        <v>5.1198347107438016</v>
      </c>
      <c r="G44" s="143">
        <v>29.5</v>
      </c>
      <c r="H44" s="144">
        <f t="shared" si="1"/>
        <v>0</v>
      </c>
      <c r="I44" s="142">
        <f t="shared" si="13"/>
        <v>0</v>
      </c>
      <c r="J44" s="143">
        <f t="shared" ref="J44:J52" si="17">I44+H44</f>
        <v>0</v>
      </c>
      <c r="L44" s="31"/>
      <c r="M44" s="31"/>
    </row>
    <row r="45" spans="1:13" ht="17.25" x14ac:dyDescent="0.3">
      <c r="A45" s="134" t="s">
        <v>112</v>
      </c>
      <c r="B45" s="134" t="s">
        <v>113</v>
      </c>
      <c r="C45" s="134" t="s">
        <v>114</v>
      </c>
      <c r="D45" s="140">
        <v>0</v>
      </c>
      <c r="E45" s="141">
        <f t="shared" ref="E45:E47" si="18">G45-F45</f>
        <v>33.057851239669418</v>
      </c>
      <c r="F45" s="142">
        <f t="shared" si="12"/>
        <v>6.9421487603305785</v>
      </c>
      <c r="G45" s="143">
        <v>40</v>
      </c>
      <c r="H45" s="144">
        <f t="shared" si="1"/>
        <v>0</v>
      </c>
      <c r="I45" s="142">
        <f t="shared" ref="I45:I49" si="19">H45/100*21</f>
        <v>0</v>
      </c>
      <c r="J45" s="143">
        <f t="shared" ref="J45:J49" si="20">I45+H45</f>
        <v>0</v>
      </c>
      <c r="L45" s="31"/>
      <c r="M45" s="31"/>
    </row>
    <row r="46" spans="1:13" ht="17.25" x14ac:dyDescent="0.3">
      <c r="A46" s="134" t="s">
        <v>115</v>
      </c>
      <c r="B46" s="134" t="s">
        <v>116</v>
      </c>
      <c r="C46" s="134" t="s">
        <v>117</v>
      </c>
      <c r="D46" s="140">
        <v>0</v>
      </c>
      <c r="E46" s="141">
        <f t="shared" si="18"/>
        <v>21.487603305785122</v>
      </c>
      <c r="F46" s="142">
        <f t="shared" si="12"/>
        <v>4.5123966942148765</v>
      </c>
      <c r="G46" s="143">
        <v>26</v>
      </c>
      <c r="H46" s="144">
        <f t="shared" si="1"/>
        <v>0</v>
      </c>
      <c r="I46" s="142">
        <f t="shared" si="19"/>
        <v>0</v>
      </c>
      <c r="J46" s="143">
        <f t="shared" si="20"/>
        <v>0</v>
      </c>
      <c r="L46" s="31"/>
      <c r="M46" s="31"/>
    </row>
    <row r="47" spans="1:13" ht="17.25" x14ac:dyDescent="0.3">
      <c r="A47" s="134" t="s">
        <v>118</v>
      </c>
      <c r="B47" s="134" t="s">
        <v>120</v>
      </c>
      <c r="C47" s="134" t="s">
        <v>119</v>
      </c>
      <c r="D47" s="140">
        <v>0</v>
      </c>
      <c r="E47" s="141">
        <f t="shared" si="18"/>
        <v>16.528925619834709</v>
      </c>
      <c r="F47" s="142">
        <f t="shared" si="12"/>
        <v>3.4710743801652892</v>
      </c>
      <c r="G47" s="143">
        <v>20</v>
      </c>
      <c r="H47" s="144">
        <f t="shared" si="1"/>
        <v>0</v>
      </c>
      <c r="I47" s="142">
        <f t="shared" si="19"/>
        <v>0</v>
      </c>
      <c r="J47" s="143">
        <f t="shared" si="20"/>
        <v>0</v>
      </c>
      <c r="L47" s="31"/>
      <c r="M47" s="31"/>
    </row>
    <row r="48" spans="1:13" ht="17.25" x14ac:dyDescent="0.3">
      <c r="A48" s="134" t="s">
        <v>123</v>
      </c>
      <c r="B48" s="134" t="s">
        <v>121</v>
      </c>
      <c r="C48" s="134" t="s">
        <v>122</v>
      </c>
      <c r="D48" s="140">
        <v>0</v>
      </c>
      <c r="E48" s="141">
        <f t="shared" ref="E48:E49" si="21">G48-F48</f>
        <v>16.528925619834709</v>
      </c>
      <c r="F48" s="142">
        <f t="shared" si="12"/>
        <v>3.4710743801652892</v>
      </c>
      <c r="G48" s="143">
        <v>20</v>
      </c>
      <c r="H48" s="144">
        <f t="shared" si="1"/>
        <v>0</v>
      </c>
      <c r="I48" s="142">
        <f t="shared" si="19"/>
        <v>0</v>
      </c>
      <c r="J48" s="143">
        <f t="shared" si="20"/>
        <v>0</v>
      </c>
      <c r="L48" s="31"/>
      <c r="M48" s="31"/>
    </row>
    <row r="49" spans="1:13" ht="17.25" x14ac:dyDescent="0.3">
      <c r="A49" s="134" t="s">
        <v>124</v>
      </c>
      <c r="B49" s="134" t="s">
        <v>125</v>
      </c>
      <c r="C49" s="134">
        <v>112</v>
      </c>
      <c r="D49" s="140">
        <v>0</v>
      </c>
      <c r="E49" s="141">
        <f t="shared" si="21"/>
        <v>23.553719008264462</v>
      </c>
      <c r="F49" s="142">
        <f t="shared" si="12"/>
        <v>4.946280991735537</v>
      </c>
      <c r="G49" s="143">
        <v>28.5</v>
      </c>
      <c r="H49" s="144">
        <f t="shared" si="1"/>
        <v>0</v>
      </c>
      <c r="I49" s="142">
        <f t="shared" si="19"/>
        <v>0</v>
      </c>
      <c r="J49" s="143">
        <f t="shared" si="20"/>
        <v>0</v>
      </c>
      <c r="L49" s="31"/>
      <c r="M49" s="31"/>
    </row>
    <row r="50" spans="1:13" ht="17.25" x14ac:dyDescent="0.3">
      <c r="A50" s="148" t="s">
        <v>51</v>
      </c>
      <c r="B50" s="134" t="s">
        <v>51</v>
      </c>
      <c r="C50" s="134" t="s">
        <v>22</v>
      </c>
      <c r="D50" s="145">
        <f>D38+D36+D34+D43+D44+D31+D39+D32+D35</f>
        <v>0</v>
      </c>
      <c r="E50" s="141">
        <f t="shared" ref="E50:E52" si="22">G50-F50</f>
        <v>2.8925619834710745</v>
      </c>
      <c r="F50" s="142">
        <f t="shared" si="12"/>
        <v>0.6074380165289256</v>
      </c>
      <c r="G50" s="143">
        <v>3.5</v>
      </c>
      <c r="H50" s="144">
        <f t="shared" si="1"/>
        <v>0</v>
      </c>
      <c r="I50" s="142">
        <f t="shared" si="13"/>
        <v>0</v>
      </c>
      <c r="J50" s="143">
        <f t="shared" si="17"/>
        <v>0</v>
      </c>
      <c r="L50" s="31"/>
      <c r="M50" s="31"/>
    </row>
    <row r="51" spans="1:13" ht="17.25" x14ac:dyDescent="0.3">
      <c r="A51" s="148" t="s">
        <v>61</v>
      </c>
      <c r="B51" s="134" t="s">
        <v>61</v>
      </c>
      <c r="C51" s="134" t="s">
        <v>22</v>
      </c>
      <c r="D51" s="145">
        <f>D36+D34+D43+D44+D40+D41+D42+D31+D32+D35</f>
        <v>0</v>
      </c>
      <c r="E51" s="141">
        <f t="shared" si="22"/>
        <v>4.545454545454545</v>
      </c>
      <c r="F51" s="142">
        <f t="shared" si="12"/>
        <v>0.95454545454545459</v>
      </c>
      <c r="G51" s="143">
        <v>5.5</v>
      </c>
      <c r="H51" s="144">
        <f t="shared" si="1"/>
        <v>0</v>
      </c>
      <c r="I51" s="142">
        <f t="shared" si="13"/>
        <v>0</v>
      </c>
      <c r="J51" s="143">
        <f t="shared" si="17"/>
        <v>0</v>
      </c>
      <c r="L51" s="31"/>
      <c r="M51" s="31"/>
    </row>
    <row r="52" spans="1:13" ht="17.25" x14ac:dyDescent="0.3">
      <c r="A52" s="148" t="s">
        <v>7</v>
      </c>
      <c r="B52" s="134" t="s">
        <v>51</v>
      </c>
      <c r="C52" s="134" t="s">
        <v>22</v>
      </c>
      <c r="D52" s="145">
        <f>D36+D34+D43+D44+D40+D41+D42+D31+D32+D35</f>
        <v>0</v>
      </c>
      <c r="E52" s="141">
        <f t="shared" si="22"/>
        <v>0</v>
      </c>
      <c r="F52" s="142">
        <f t="shared" si="12"/>
        <v>0</v>
      </c>
      <c r="G52" s="143">
        <v>0</v>
      </c>
      <c r="H52" s="144">
        <f t="shared" si="1"/>
        <v>0</v>
      </c>
      <c r="I52" s="142">
        <f t="shared" si="13"/>
        <v>0</v>
      </c>
      <c r="J52" s="143">
        <f t="shared" si="17"/>
        <v>0</v>
      </c>
      <c r="L52" s="31"/>
      <c r="M52" s="31"/>
    </row>
    <row r="53" spans="1:13" ht="19.5" thickBot="1" x14ac:dyDescent="0.35">
      <c r="A53" s="42"/>
      <c r="B53" s="56"/>
      <c r="C53" s="32"/>
      <c r="D53" s="57"/>
      <c r="E53" s="32"/>
      <c r="F53" s="32"/>
      <c r="G53" s="32"/>
      <c r="H53" s="32"/>
      <c r="I53" s="58"/>
      <c r="J53" s="146">
        <f>SUM(J30:J52)</f>
        <v>0</v>
      </c>
      <c r="L53" s="31"/>
    </row>
    <row r="54" spans="1:13" ht="21.75" thickBot="1" x14ac:dyDescent="0.4">
      <c r="A54" s="42"/>
      <c r="B54" s="56"/>
      <c r="C54" s="32"/>
      <c r="D54" s="57"/>
      <c r="E54" s="35"/>
      <c r="F54" s="78" t="s">
        <v>20</v>
      </c>
      <c r="G54" s="59"/>
      <c r="H54" s="75">
        <f>SUM(H30:H52)</f>
        <v>0</v>
      </c>
      <c r="I54" s="76">
        <f>SUM(I30:I52)</f>
        <v>0</v>
      </c>
      <c r="J54" s="77">
        <f>SUM(H54:I54)</f>
        <v>0</v>
      </c>
      <c r="L54" s="31"/>
    </row>
    <row r="55" spans="1:13" ht="19.5" thickBot="1" x14ac:dyDescent="0.35">
      <c r="A55" s="44"/>
      <c r="B55" s="60"/>
      <c r="C55" s="61"/>
      <c r="D55" s="62"/>
      <c r="E55" s="61"/>
      <c r="F55" s="61"/>
      <c r="G55" s="61"/>
      <c r="H55" s="61"/>
      <c r="I55" s="61"/>
      <c r="J55" s="63"/>
      <c r="K55" s="31"/>
      <c r="L55" s="31"/>
    </row>
    <row r="56" spans="1:13" ht="15.75" thickBot="1" x14ac:dyDescent="0.3"/>
    <row r="57" spans="1:13" s="30" customFormat="1" ht="19.5" thickBot="1" x14ac:dyDescent="0.35">
      <c r="A57" s="50" t="s">
        <v>62</v>
      </c>
      <c r="B57" s="80"/>
      <c r="C57" s="81"/>
      <c r="D57" s="103"/>
      <c r="E57" s="103"/>
      <c r="F57" s="103"/>
      <c r="G57" s="103"/>
      <c r="H57" s="103"/>
      <c r="I57" s="103"/>
      <c r="J57" s="104"/>
      <c r="K57" s="25"/>
    </row>
    <row r="58" spans="1:13" s="30" customFormat="1" ht="18.75" x14ac:dyDescent="0.3">
      <c r="A58" s="42"/>
      <c r="B58" s="3" t="s">
        <v>45</v>
      </c>
      <c r="C58" s="3"/>
      <c r="D58" s="102" t="s">
        <v>128</v>
      </c>
      <c r="E58" s="102" t="s">
        <v>4</v>
      </c>
      <c r="F58" s="102" t="s">
        <v>44</v>
      </c>
      <c r="G58" s="102" t="s">
        <v>103</v>
      </c>
      <c r="H58" s="147" t="s">
        <v>129</v>
      </c>
      <c r="I58" s="102" t="s">
        <v>105</v>
      </c>
      <c r="J58" s="105" t="s">
        <v>127</v>
      </c>
    </row>
    <row r="59" spans="1:13" s="30" customFormat="1" ht="18.75" x14ac:dyDescent="0.3">
      <c r="A59" s="47" t="s">
        <v>24</v>
      </c>
      <c r="B59" s="131" t="str">
        <f>D17</f>
        <v>xxx</v>
      </c>
      <c r="C59" s="36"/>
      <c r="D59" s="37" t="s">
        <v>47</v>
      </c>
      <c r="E59" s="37" t="s">
        <v>47</v>
      </c>
      <c r="F59" s="37" t="s">
        <v>47</v>
      </c>
      <c r="G59" s="37" t="s">
        <v>47</v>
      </c>
      <c r="H59" s="37" t="s">
        <v>47</v>
      </c>
      <c r="I59" s="37" t="s">
        <v>47</v>
      </c>
      <c r="J59" s="82" t="s">
        <v>47</v>
      </c>
    </row>
    <row r="60" spans="1:13" s="30" customFormat="1" ht="18.75" x14ac:dyDescent="0.3">
      <c r="A60" s="47" t="s">
        <v>25</v>
      </c>
      <c r="B60" s="131" t="str">
        <f t="shared" ref="B60:B67" si="23">D18</f>
        <v>xxx</v>
      </c>
      <c r="C60" s="36"/>
      <c r="D60" s="37" t="s">
        <v>47</v>
      </c>
      <c r="E60" s="37" t="s">
        <v>47</v>
      </c>
      <c r="F60" s="37" t="s">
        <v>47</v>
      </c>
      <c r="G60" s="37" t="s">
        <v>47</v>
      </c>
      <c r="H60" s="37" t="s">
        <v>47</v>
      </c>
      <c r="I60" s="37" t="s">
        <v>47</v>
      </c>
      <c r="J60" s="82" t="s">
        <v>47</v>
      </c>
    </row>
    <row r="61" spans="1:13" s="30" customFormat="1" ht="18.75" x14ac:dyDescent="0.3">
      <c r="A61" s="47" t="s">
        <v>26</v>
      </c>
      <c r="B61" s="131" t="str">
        <f t="shared" si="23"/>
        <v>xxx</v>
      </c>
      <c r="C61" s="36"/>
      <c r="D61" s="37" t="s">
        <v>47</v>
      </c>
      <c r="E61" s="37" t="s">
        <v>47</v>
      </c>
      <c r="F61" s="37" t="s">
        <v>47</v>
      </c>
      <c r="G61" s="37" t="s">
        <v>47</v>
      </c>
      <c r="H61" s="37" t="s">
        <v>47</v>
      </c>
      <c r="I61" s="37" t="s">
        <v>47</v>
      </c>
      <c r="J61" s="82" t="s">
        <v>47</v>
      </c>
    </row>
    <row r="62" spans="1:13" s="30" customFormat="1" ht="18.75" x14ac:dyDescent="0.3">
      <c r="A62" s="47" t="s">
        <v>27</v>
      </c>
      <c r="B62" s="131" t="str">
        <f t="shared" si="23"/>
        <v>xxx</v>
      </c>
      <c r="C62" s="36"/>
      <c r="D62" s="37" t="s">
        <v>47</v>
      </c>
      <c r="E62" s="37" t="s">
        <v>47</v>
      </c>
      <c r="F62" s="37" t="s">
        <v>47</v>
      </c>
      <c r="G62" s="37" t="s">
        <v>47</v>
      </c>
      <c r="H62" s="37" t="s">
        <v>47</v>
      </c>
      <c r="I62" s="37" t="s">
        <v>47</v>
      </c>
      <c r="J62" s="82" t="s">
        <v>47</v>
      </c>
    </row>
    <row r="63" spans="1:13" s="30" customFormat="1" ht="18.75" x14ac:dyDescent="0.3">
      <c r="A63" s="47" t="s">
        <v>28</v>
      </c>
      <c r="B63" s="131" t="str">
        <f t="shared" si="23"/>
        <v>xxx</v>
      </c>
      <c r="C63" s="36"/>
      <c r="D63" s="37" t="s">
        <v>47</v>
      </c>
      <c r="E63" s="37" t="s">
        <v>47</v>
      </c>
      <c r="F63" s="37" t="s">
        <v>47</v>
      </c>
      <c r="G63" s="37" t="s">
        <v>47</v>
      </c>
      <c r="H63" s="37" t="s">
        <v>47</v>
      </c>
      <c r="I63" s="37" t="s">
        <v>47</v>
      </c>
      <c r="J63" s="82" t="s">
        <v>47</v>
      </c>
    </row>
    <row r="64" spans="1:13" s="30" customFormat="1" ht="18.75" x14ac:dyDescent="0.3">
      <c r="A64" s="47" t="s">
        <v>29</v>
      </c>
      <c r="B64" s="131" t="str">
        <f t="shared" si="23"/>
        <v>xxx</v>
      </c>
      <c r="C64" s="36"/>
      <c r="D64" s="37" t="s">
        <v>47</v>
      </c>
      <c r="E64" s="37" t="s">
        <v>47</v>
      </c>
      <c r="F64" s="37" t="s">
        <v>47</v>
      </c>
      <c r="G64" s="37" t="s">
        <v>47</v>
      </c>
      <c r="H64" s="37" t="s">
        <v>47</v>
      </c>
      <c r="I64" s="37" t="s">
        <v>47</v>
      </c>
      <c r="J64" s="82" t="s">
        <v>47</v>
      </c>
    </row>
    <row r="65" spans="1:10" s="30" customFormat="1" ht="18.75" x14ac:dyDescent="0.3">
      <c r="A65" s="47" t="s">
        <v>30</v>
      </c>
      <c r="B65" s="131" t="str">
        <f t="shared" si="23"/>
        <v>xxx</v>
      </c>
      <c r="C65" s="36"/>
      <c r="D65" s="37" t="s">
        <v>47</v>
      </c>
      <c r="E65" s="37" t="s">
        <v>47</v>
      </c>
      <c r="F65" s="37" t="s">
        <v>47</v>
      </c>
      <c r="G65" s="37" t="s">
        <v>47</v>
      </c>
      <c r="H65" s="37" t="s">
        <v>47</v>
      </c>
      <c r="I65" s="37" t="s">
        <v>47</v>
      </c>
      <c r="J65" s="82" t="s">
        <v>47</v>
      </c>
    </row>
    <row r="66" spans="1:10" s="30" customFormat="1" ht="18.75" x14ac:dyDescent="0.3">
      <c r="A66" s="47" t="s">
        <v>31</v>
      </c>
      <c r="B66" s="131" t="str">
        <f t="shared" si="23"/>
        <v>xxx</v>
      </c>
      <c r="C66" s="36"/>
      <c r="D66" s="37" t="s">
        <v>47</v>
      </c>
      <c r="E66" s="37" t="s">
        <v>47</v>
      </c>
      <c r="F66" s="37" t="s">
        <v>47</v>
      </c>
      <c r="G66" s="37" t="s">
        <v>47</v>
      </c>
      <c r="H66" s="37" t="s">
        <v>47</v>
      </c>
      <c r="I66" s="37" t="s">
        <v>47</v>
      </c>
      <c r="J66" s="82" t="s">
        <v>47</v>
      </c>
    </row>
    <row r="67" spans="1:10" s="30" customFormat="1" ht="18.75" x14ac:dyDescent="0.3">
      <c r="A67" s="47" t="s">
        <v>32</v>
      </c>
      <c r="B67" s="131" t="str">
        <f t="shared" si="23"/>
        <v>xxx</v>
      </c>
      <c r="C67" s="36"/>
      <c r="D67" s="37" t="s">
        <v>47</v>
      </c>
      <c r="E67" s="37" t="s">
        <v>47</v>
      </c>
      <c r="F67" s="37" t="s">
        <v>47</v>
      </c>
      <c r="G67" s="37" t="s">
        <v>47</v>
      </c>
      <c r="H67" s="37" t="s">
        <v>47</v>
      </c>
      <c r="I67" s="37" t="s">
        <v>47</v>
      </c>
      <c r="J67" s="82" t="s">
        <v>47</v>
      </c>
    </row>
    <row r="68" spans="1:10" s="30" customFormat="1" ht="18.75" x14ac:dyDescent="0.3">
      <c r="A68" s="47" t="s">
        <v>33</v>
      </c>
      <c r="B68" s="131" t="str">
        <f>H17</f>
        <v>xxx</v>
      </c>
      <c r="C68" s="36"/>
      <c r="D68" s="37" t="s">
        <v>47</v>
      </c>
      <c r="E68" s="37" t="s">
        <v>47</v>
      </c>
      <c r="F68" s="37" t="s">
        <v>47</v>
      </c>
      <c r="G68" s="37" t="s">
        <v>47</v>
      </c>
      <c r="H68" s="37" t="s">
        <v>47</v>
      </c>
      <c r="I68" s="37" t="s">
        <v>47</v>
      </c>
      <c r="J68" s="82" t="s">
        <v>47</v>
      </c>
    </row>
    <row r="69" spans="1:10" s="30" customFormat="1" ht="18.75" x14ac:dyDescent="0.3">
      <c r="A69" s="47" t="s">
        <v>34</v>
      </c>
      <c r="B69" s="131" t="str">
        <f t="shared" ref="B69:B76" si="24">H18</f>
        <v>xxx</v>
      </c>
      <c r="C69" s="36"/>
      <c r="D69" s="37" t="s">
        <v>47</v>
      </c>
      <c r="E69" s="37" t="s">
        <v>47</v>
      </c>
      <c r="F69" s="37" t="s">
        <v>47</v>
      </c>
      <c r="G69" s="37" t="s">
        <v>47</v>
      </c>
      <c r="H69" s="37" t="s">
        <v>47</v>
      </c>
      <c r="I69" s="37" t="s">
        <v>47</v>
      </c>
      <c r="J69" s="82" t="s">
        <v>47</v>
      </c>
    </row>
    <row r="70" spans="1:10" s="30" customFormat="1" ht="18.75" x14ac:dyDescent="0.3">
      <c r="A70" s="47" t="s">
        <v>35</v>
      </c>
      <c r="B70" s="131" t="str">
        <f t="shared" si="24"/>
        <v>xxx</v>
      </c>
      <c r="C70" s="36"/>
      <c r="D70" s="37" t="s">
        <v>47</v>
      </c>
      <c r="E70" s="37" t="s">
        <v>47</v>
      </c>
      <c r="F70" s="37" t="s">
        <v>47</v>
      </c>
      <c r="G70" s="37" t="s">
        <v>47</v>
      </c>
      <c r="H70" s="37" t="s">
        <v>47</v>
      </c>
      <c r="I70" s="37" t="s">
        <v>47</v>
      </c>
      <c r="J70" s="82" t="s">
        <v>47</v>
      </c>
    </row>
    <row r="71" spans="1:10" s="30" customFormat="1" ht="18.75" x14ac:dyDescent="0.3">
      <c r="A71" s="47" t="s">
        <v>36</v>
      </c>
      <c r="B71" s="131" t="str">
        <f t="shared" si="24"/>
        <v>xxx</v>
      </c>
      <c r="C71" s="36"/>
      <c r="D71" s="37" t="s">
        <v>47</v>
      </c>
      <c r="E71" s="37" t="s">
        <v>47</v>
      </c>
      <c r="F71" s="37" t="s">
        <v>47</v>
      </c>
      <c r="G71" s="37" t="s">
        <v>47</v>
      </c>
      <c r="H71" s="37" t="s">
        <v>47</v>
      </c>
      <c r="I71" s="37" t="s">
        <v>47</v>
      </c>
      <c r="J71" s="82" t="s">
        <v>47</v>
      </c>
    </row>
    <row r="72" spans="1:10" s="30" customFormat="1" ht="18.75" x14ac:dyDescent="0.3">
      <c r="A72" s="47" t="s">
        <v>37</v>
      </c>
      <c r="B72" s="131" t="str">
        <f t="shared" si="24"/>
        <v>xxx</v>
      </c>
      <c r="C72" s="36"/>
      <c r="D72" s="37" t="s">
        <v>47</v>
      </c>
      <c r="E72" s="37" t="s">
        <v>47</v>
      </c>
      <c r="F72" s="37" t="s">
        <v>47</v>
      </c>
      <c r="G72" s="37" t="s">
        <v>47</v>
      </c>
      <c r="H72" s="37" t="s">
        <v>47</v>
      </c>
      <c r="I72" s="37" t="s">
        <v>47</v>
      </c>
      <c r="J72" s="82" t="s">
        <v>47</v>
      </c>
    </row>
    <row r="73" spans="1:10" s="30" customFormat="1" ht="18.75" x14ac:dyDescent="0.3">
      <c r="A73" s="47" t="s">
        <v>38</v>
      </c>
      <c r="B73" s="131" t="str">
        <f t="shared" si="24"/>
        <v>xxx</v>
      </c>
      <c r="C73" s="36"/>
      <c r="D73" s="37" t="s">
        <v>47</v>
      </c>
      <c r="E73" s="37" t="s">
        <v>47</v>
      </c>
      <c r="F73" s="37" t="s">
        <v>47</v>
      </c>
      <c r="G73" s="37" t="s">
        <v>47</v>
      </c>
      <c r="H73" s="37" t="s">
        <v>47</v>
      </c>
      <c r="I73" s="37" t="s">
        <v>47</v>
      </c>
      <c r="J73" s="82" t="s">
        <v>47</v>
      </c>
    </row>
    <row r="74" spans="1:10" s="30" customFormat="1" ht="18.75" x14ac:dyDescent="0.3">
      <c r="A74" s="47" t="s">
        <v>39</v>
      </c>
      <c r="B74" s="131" t="str">
        <f t="shared" si="24"/>
        <v>xxx</v>
      </c>
      <c r="C74" s="36"/>
      <c r="D74" s="37" t="s">
        <v>47</v>
      </c>
      <c r="E74" s="37" t="s">
        <v>47</v>
      </c>
      <c r="F74" s="37" t="s">
        <v>47</v>
      </c>
      <c r="G74" s="37" t="s">
        <v>47</v>
      </c>
      <c r="H74" s="37" t="s">
        <v>47</v>
      </c>
      <c r="I74" s="37" t="s">
        <v>47</v>
      </c>
      <c r="J74" s="82" t="s">
        <v>47</v>
      </c>
    </row>
    <row r="75" spans="1:10" s="30" customFormat="1" ht="18.75" x14ac:dyDescent="0.3">
      <c r="A75" s="47" t="s">
        <v>81</v>
      </c>
      <c r="B75" s="131" t="str">
        <f t="shared" si="24"/>
        <v>xxx</v>
      </c>
      <c r="C75" s="36"/>
      <c r="D75" s="37" t="s">
        <v>47</v>
      </c>
      <c r="E75" s="37" t="s">
        <v>47</v>
      </c>
      <c r="F75" s="37" t="s">
        <v>47</v>
      </c>
      <c r="G75" s="37" t="s">
        <v>47</v>
      </c>
      <c r="H75" s="37" t="s">
        <v>47</v>
      </c>
      <c r="I75" s="37" t="s">
        <v>47</v>
      </c>
      <c r="J75" s="82" t="s">
        <v>47</v>
      </c>
    </row>
    <row r="76" spans="1:10" s="30" customFormat="1" ht="18.75" x14ac:dyDescent="0.3">
      <c r="A76" s="47" t="s">
        <v>82</v>
      </c>
      <c r="B76" s="131" t="str">
        <f t="shared" si="24"/>
        <v>xxx</v>
      </c>
      <c r="C76" s="36"/>
      <c r="D76" s="37" t="s">
        <v>47</v>
      </c>
      <c r="E76" s="37" t="s">
        <v>47</v>
      </c>
      <c r="F76" s="37" t="s">
        <v>47</v>
      </c>
      <c r="G76" s="37" t="s">
        <v>47</v>
      </c>
      <c r="H76" s="37" t="s">
        <v>47</v>
      </c>
      <c r="I76" s="37" t="s">
        <v>47</v>
      </c>
      <c r="J76" s="82" t="s">
        <v>47</v>
      </c>
    </row>
    <row r="77" spans="1:10" s="30" customFormat="1" ht="18.75" x14ac:dyDescent="0.3">
      <c r="A77" s="42" t="s">
        <v>43</v>
      </c>
      <c r="B77" s="132"/>
      <c r="C77" s="3"/>
      <c r="D77" s="3" t="s">
        <v>1</v>
      </c>
      <c r="E77" s="3" t="s">
        <v>2</v>
      </c>
      <c r="F77" s="3" t="s">
        <v>2</v>
      </c>
      <c r="G77" s="3" t="s">
        <v>2</v>
      </c>
      <c r="H77" s="3" t="s">
        <v>4</v>
      </c>
      <c r="I77" s="3" t="s">
        <v>44</v>
      </c>
      <c r="J77" s="4" t="s">
        <v>46</v>
      </c>
    </row>
    <row r="78" spans="1:10" s="30" customFormat="1" ht="18.75" x14ac:dyDescent="0.3">
      <c r="A78" s="47" t="s">
        <v>65</v>
      </c>
      <c r="B78" s="131" t="str">
        <f>H15</f>
        <v>xxx</v>
      </c>
      <c r="C78" s="36"/>
      <c r="D78" s="37" t="s">
        <v>47</v>
      </c>
      <c r="E78" s="37" t="s">
        <v>47</v>
      </c>
      <c r="F78" s="37" t="s">
        <v>47</v>
      </c>
      <c r="G78" s="37" t="s">
        <v>47</v>
      </c>
      <c r="H78" s="37" t="s">
        <v>47</v>
      </c>
      <c r="I78" s="37" t="s">
        <v>47</v>
      </c>
      <c r="J78" s="82" t="s">
        <v>47</v>
      </c>
    </row>
    <row r="79" spans="1:10" s="30" customFormat="1" ht="18.75" x14ac:dyDescent="0.3">
      <c r="A79" s="47" t="s">
        <v>65</v>
      </c>
      <c r="B79" s="131" t="str">
        <f>H16</f>
        <v>xxx</v>
      </c>
      <c r="C79" s="36"/>
      <c r="D79" s="37" t="s">
        <v>47</v>
      </c>
      <c r="E79" s="37" t="s">
        <v>47</v>
      </c>
      <c r="F79" s="37" t="s">
        <v>47</v>
      </c>
      <c r="G79" s="37" t="s">
        <v>47</v>
      </c>
      <c r="H79" s="37" t="s">
        <v>47</v>
      </c>
      <c r="I79" s="37" t="s">
        <v>47</v>
      </c>
      <c r="J79" s="82" t="s">
        <v>47</v>
      </c>
    </row>
    <row r="80" spans="1:10" ht="15.75" thickBot="1" x14ac:dyDescent="0.3">
      <c r="A80" s="49"/>
      <c r="B80" s="60"/>
      <c r="C80" s="45"/>
      <c r="D80" s="83"/>
      <c r="E80" s="45"/>
      <c r="F80" s="45"/>
      <c r="G80" s="45"/>
      <c r="H80" s="45"/>
      <c r="I80" s="45"/>
      <c r="J80" s="46"/>
    </row>
    <row r="81" spans="1:14" ht="15.75" thickBot="1" x14ac:dyDescent="0.3"/>
    <row r="82" spans="1:14" ht="19.5" thickBot="1" x14ac:dyDescent="0.35">
      <c r="A82" s="50" t="s">
        <v>63</v>
      </c>
      <c r="B82" s="55"/>
      <c r="C82" s="38"/>
      <c r="D82" s="85"/>
      <c r="E82" s="38"/>
      <c r="F82" s="38"/>
      <c r="G82" s="38"/>
      <c r="H82" s="38"/>
      <c r="I82" s="38"/>
      <c r="J82" s="39"/>
    </row>
    <row r="83" spans="1:14" ht="18.75" x14ac:dyDescent="0.3">
      <c r="A83" s="86" t="s">
        <v>77</v>
      </c>
      <c r="B83" s="34"/>
      <c r="C83" s="90" t="s">
        <v>48</v>
      </c>
      <c r="D83" s="87"/>
      <c r="E83" s="130" t="s">
        <v>77</v>
      </c>
      <c r="F83" s="33"/>
      <c r="G83" s="33"/>
      <c r="H83" s="90" t="s">
        <v>48</v>
      </c>
      <c r="I83" s="33"/>
      <c r="J83" s="43"/>
    </row>
    <row r="84" spans="1:14" ht="18.75" x14ac:dyDescent="0.3">
      <c r="A84" s="86" t="s">
        <v>74</v>
      </c>
      <c r="B84" s="70"/>
      <c r="C84" s="90" t="s">
        <v>50</v>
      </c>
      <c r="D84" s="87"/>
      <c r="E84" s="130" t="s">
        <v>73</v>
      </c>
      <c r="F84" s="70"/>
      <c r="G84" s="25"/>
      <c r="H84" s="90" t="s">
        <v>50</v>
      </c>
      <c r="I84" s="33"/>
      <c r="J84" s="43"/>
    </row>
    <row r="85" spans="1:14" ht="17.25" x14ac:dyDescent="0.3">
      <c r="A85" s="88" t="s">
        <v>64</v>
      </c>
      <c r="B85" s="56"/>
      <c r="C85" s="129" t="s">
        <v>66</v>
      </c>
      <c r="D85" s="87"/>
      <c r="E85" s="33"/>
      <c r="F85" s="33"/>
      <c r="G85" s="33"/>
      <c r="H85" s="33"/>
      <c r="I85" s="33"/>
      <c r="J85" s="43"/>
    </row>
    <row r="86" spans="1:14" x14ac:dyDescent="0.25">
      <c r="A86" s="48"/>
      <c r="B86" s="56"/>
      <c r="C86" s="33"/>
      <c r="D86" s="87"/>
      <c r="E86" s="33"/>
      <c r="F86" s="33"/>
      <c r="G86" s="33"/>
      <c r="H86" s="33"/>
      <c r="I86" s="33"/>
      <c r="J86" s="43"/>
    </row>
    <row r="87" spans="1:14" ht="15.75" thickBot="1" x14ac:dyDescent="0.3">
      <c r="A87" s="49"/>
      <c r="B87" s="60"/>
      <c r="C87" s="45"/>
      <c r="D87" s="83"/>
      <c r="E87" s="45"/>
      <c r="F87" s="45"/>
      <c r="G87" s="45"/>
      <c r="H87" s="45"/>
      <c r="I87" s="45"/>
      <c r="J87" s="46"/>
    </row>
    <row r="88" spans="1:14" x14ac:dyDescent="0.25">
      <c r="A88" s="35"/>
      <c r="B88" s="56"/>
      <c r="C88" s="33"/>
      <c r="D88" s="87"/>
      <c r="E88" s="33"/>
      <c r="F88" s="33"/>
      <c r="G88" s="33"/>
      <c r="H88" s="33"/>
      <c r="I88" s="33"/>
      <c r="J88" s="33"/>
    </row>
    <row r="89" spans="1:14" ht="15.75" thickBot="1" x14ac:dyDescent="0.3">
      <c r="A89" s="35"/>
      <c r="B89" s="56"/>
      <c r="C89" s="33"/>
      <c r="D89" s="87"/>
      <c r="E89" s="33"/>
      <c r="F89" s="33"/>
      <c r="G89" s="33"/>
      <c r="H89" s="33"/>
      <c r="I89" s="33"/>
      <c r="J89" s="33"/>
    </row>
    <row r="90" spans="1:14" ht="19.5" x14ac:dyDescent="0.3">
      <c r="A90" s="92" t="s">
        <v>68</v>
      </c>
      <c r="B90" s="93">
        <f>H54</f>
        <v>0</v>
      </c>
      <c r="C90" s="33"/>
      <c r="D90" s="87"/>
      <c r="E90" s="33"/>
      <c r="F90" s="33"/>
      <c r="G90" s="33"/>
      <c r="H90" s="33"/>
      <c r="I90" s="33"/>
      <c r="J90" s="33"/>
    </row>
    <row r="91" spans="1:14" ht="19.5" x14ac:dyDescent="0.3">
      <c r="A91" s="94" t="s">
        <v>67</v>
      </c>
      <c r="B91" s="95">
        <f>I54</f>
        <v>0</v>
      </c>
      <c r="C91" s="33"/>
      <c r="D91" s="87"/>
      <c r="E91" s="33"/>
      <c r="F91" s="33"/>
      <c r="G91" s="33"/>
      <c r="H91" s="33"/>
      <c r="I91" s="33"/>
      <c r="J91" s="33"/>
    </row>
    <row r="92" spans="1:14" ht="20.25" thickBot="1" x14ac:dyDescent="0.35">
      <c r="A92" s="96" t="s">
        <v>20</v>
      </c>
      <c r="B92" s="97">
        <f>J54</f>
        <v>0</v>
      </c>
      <c r="C92" s="33"/>
      <c r="D92" s="87"/>
      <c r="E92" s="33"/>
      <c r="F92" s="33"/>
      <c r="G92" s="33"/>
      <c r="H92" s="33"/>
      <c r="I92" s="33"/>
      <c r="J92" s="33"/>
    </row>
    <row r="93" spans="1:14" ht="19.5" x14ac:dyDescent="0.3">
      <c r="A93" s="91"/>
      <c r="B93" s="91"/>
      <c r="C93" s="40"/>
      <c r="D93" s="41"/>
      <c r="E93" s="40"/>
      <c r="F93" s="40"/>
      <c r="G93" s="40"/>
      <c r="H93" s="40"/>
      <c r="I93" s="40"/>
      <c r="J93" s="40"/>
      <c r="K93" s="40"/>
      <c r="L93" s="40"/>
      <c r="M93" s="40"/>
      <c r="N93" s="40"/>
    </row>
    <row r="94" spans="1:14" s="30" customFormat="1" ht="18.75" x14ac:dyDescent="0.3">
      <c r="A94" s="84" t="s">
        <v>75</v>
      </c>
      <c r="B94" s="84"/>
      <c r="C94" s="84" t="s">
        <v>76</v>
      </c>
      <c r="D94" s="89"/>
      <c r="E94" s="84"/>
      <c r="F94" s="84" t="s">
        <v>52</v>
      </c>
      <c r="G94" s="84"/>
      <c r="H94" s="84"/>
      <c r="I94" s="84" t="s">
        <v>53</v>
      </c>
      <c r="J94" s="84"/>
      <c r="K94" s="84"/>
      <c r="L94" s="84"/>
      <c r="M94" s="84"/>
      <c r="N94" s="84"/>
    </row>
    <row r="95" spans="1:14" s="30" customFormat="1" ht="18.75" x14ac:dyDescent="0.3">
      <c r="A95" s="84" t="s">
        <v>70</v>
      </c>
      <c r="B95" s="106"/>
      <c r="C95" s="84" t="s">
        <v>70</v>
      </c>
      <c r="D95" s="89"/>
      <c r="E95" s="84"/>
      <c r="F95" s="84" t="s">
        <v>55</v>
      </c>
      <c r="G95" s="84" t="s">
        <v>71</v>
      </c>
      <c r="H95" s="84"/>
      <c r="I95" s="84" t="s">
        <v>55</v>
      </c>
      <c r="J95" s="107" t="s">
        <v>71</v>
      </c>
      <c r="K95" s="84"/>
      <c r="L95" s="84"/>
      <c r="M95" s="84"/>
      <c r="N95" s="84"/>
    </row>
    <row r="96" spans="1:14" s="30" customFormat="1" ht="18.75" x14ac:dyDescent="0.3">
      <c r="A96" s="84" t="str">
        <f>D5</f>
        <v>xxx</v>
      </c>
      <c r="B96" s="84"/>
      <c r="C96" s="84" t="str">
        <f>H5</f>
        <v>xxx</v>
      </c>
      <c r="D96" s="89"/>
      <c r="E96" s="84"/>
      <c r="F96" s="84" t="s">
        <v>69</v>
      </c>
      <c r="G96" s="84"/>
      <c r="H96" s="84"/>
      <c r="I96" s="84" t="s">
        <v>69</v>
      </c>
      <c r="J96" s="84"/>
      <c r="K96" s="84"/>
      <c r="L96" s="84"/>
      <c r="M96" s="84"/>
      <c r="N96" s="84"/>
    </row>
    <row r="97" spans="1:14" s="30" customFormat="1" ht="18.75" x14ac:dyDescent="0.3">
      <c r="A97" s="84" t="str">
        <f>D12</f>
        <v>xxx</v>
      </c>
      <c r="B97" s="84"/>
      <c r="C97" s="84" t="str">
        <f>H12</f>
        <v>xxx</v>
      </c>
      <c r="D97" s="89"/>
      <c r="E97" s="84"/>
      <c r="F97" s="84" t="s">
        <v>54</v>
      </c>
      <c r="G97" s="84"/>
      <c r="H97" s="84"/>
      <c r="I97" s="84" t="s">
        <v>78</v>
      </c>
      <c r="J97" s="84"/>
      <c r="K97" s="84"/>
      <c r="L97" s="84"/>
      <c r="M97" s="84"/>
      <c r="N97" s="84"/>
    </row>
    <row r="98" spans="1:14" x14ac:dyDescent="0.25">
      <c r="A98" s="40"/>
      <c r="B98" s="40"/>
      <c r="C98" s="40"/>
      <c r="D98" s="41"/>
      <c r="E98" s="40"/>
      <c r="F98" s="40"/>
      <c r="G98" s="40"/>
      <c r="H98" s="40"/>
      <c r="I98" s="40"/>
      <c r="J98" s="40"/>
      <c r="K98" s="40"/>
      <c r="L98" s="40"/>
      <c r="M98" s="40"/>
      <c r="N98" s="40"/>
    </row>
    <row r="99" spans="1:14" x14ac:dyDescent="0.25">
      <c r="A99" s="40"/>
      <c r="B99" s="40"/>
      <c r="C99" s="40"/>
      <c r="D99" s="41"/>
      <c r="E99" s="40"/>
      <c r="F99" s="40"/>
      <c r="G99" s="40"/>
      <c r="H99" s="40"/>
      <c r="I99" s="40"/>
      <c r="J99" s="40"/>
      <c r="K99" s="40"/>
      <c r="L99" s="40"/>
      <c r="M99" s="40"/>
      <c r="N99" s="40"/>
    </row>
    <row r="100" spans="1:14" x14ac:dyDescent="0.25">
      <c r="A100" s="40" t="s">
        <v>56</v>
      </c>
      <c r="B100" s="40"/>
      <c r="C100" s="40" t="s">
        <v>56</v>
      </c>
      <c r="D100" s="41"/>
      <c r="E100" s="40"/>
      <c r="F100" s="40" t="s">
        <v>57</v>
      </c>
      <c r="G100" s="40"/>
      <c r="H100" s="40"/>
      <c r="I100" s="40" t="s">
        <v>56</v>
      </c>
      <c r="J100" s="40"/>
      <c r="K100" s="40"/>
      <c r="L100" s="40"/>
      <c r="M100" s="40"/>
      <c r="N100" s="40"/>
    </row>
    <row r="101" spans="1:14" x14ac:dyDescent="0.25">
      <c r="A101" s="40"/>
      <c r="B101" s="40"/>
      <c r="C101" s="40"/>
      <c r="D101" s="41"/>
      <c r="E101" s="40"/>
      <c r="F101" s="40"/>
      <c r="G101" s="40"/>
      <c r="H101" s="40"/>
      <c r="I101" s="40"/>
      <c r="J101" s="40"/>
      <c r="K101" s="40"/>
      <c r="L101" s="40"/>
      <c r="M101" s="40"/>
      <c r="N101" s="40"/>
    </row>
    <row r="102" spans="1:14" x14ac:dyDescent="0.25">
      <c r="A102" s="40"/>
      <c r="B102" s="40"/>
      <c r="C102" s="40"/>
      <c r="D102" s="41"/>
      <c r="E102" s="40"/>
      <c r="F102" s="40"/>
      <c r="G102" s="40"/>
      <c r="H102" s="40"/>
      <c r="I102" s="40"/>
      <c r="J102" s="40"/>
      <c r="K102" s="40"/>
      <c r="L102" s="40"/>
      <c r="M102" s="40"/>
      <c r="N102" s="40"/>
    </row>
  </sheetData>
  <pageMargins left="0.78740157480314965" right="0.11811023622047245" top="0.74803149606299213" bottom="0.74803149606299213" header="0.31496062992125984" footer="0.31496062992125984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Kledinglijst</vt:lpstr>
      <vt:lpstr>Sponsor</vt:lpstr>
      <vt:lpstr>Kledinglijst!Afdrukbereik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Joep de Kok</dc:creator>
  <cp:lastModifiedBy>Joep de Kok</cp:lastModifiedBy>
  <cp:lastPrinted>2021-10-06T15:27:12Z</cp:lastPrinted>
  <dcterms:created xsi:type="dcterms:W3CDTF">2019-06-02T13:15:24Z</dcterms:created>
  <dcterms:modified xsi:type="dcterms:W3CDTF">2022-06-24T13:05:41Z</dcterms:modified>
</cp:coreProperties>
</file>